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9440" windowHeight="14355" tabRatio="689" activeTab="4"/>
  </bookViews>
  <sheets>
    <sheet name="CLASS CADETTI" sheetId="5" r:id="rId1"/>
    <sheet name="CLASS_CADETTE" sheetId="6" r:id="rId2"/>
    <sheet name="CLASS_TETRATHLON A" sheetId="7" r:id="rId3"/>
    <sheet name="CLASS_TETRATHLON B" sheetId="8" r:id="rId4"/>
    <sheet name="CLASSIFICHE TOTALI" sheetId="9" r:id="rId5"/>
  </sheets>
  <definedNames>
    <definedName name="_8.5_1184_9.2_849_9.9_600_10.6_389_11.3_214_12.0_77">#REF!</definedName>
    <definedName name="_xlnm._FilterDatabase" localSheetId="0" hidden="1">'CLASS CADETTI'!$A$1:$AD$9</definedName>
    <definedName name="_xlnm._FilterDatabase" localSheetId="3" hidden="1">'CLASS_TETRATHLON B'!$A$1:$V$90</definedName>
    <definedName name="_xlnm._FilterDatabase" localSheetId="4" hidden="1">'CLASSIFICHE TOTALI'!$H$29:$K$29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9"/>
  <c r="J23"/>
  <c r="I23"/>
  <c r="H23"/>
  <c r="I16"/>
  <c r="H16"/>
  <c r="J33"/>
  <c r="I33"/>
  <c r="H33"/>
  <c r="J31"/>
  <c r="I31"/>
  <c r="H31"/>
  <c r="J35"/>
  <c r="I35"/>
  <c r="H35"/>
  <c r="J34"/>
  <c r="I34"/>
  <c r="H34"/>
  <c r="J37"/>
  <c r="I37"/>
  <c r="H37"/>
  <c r="J32"/>
  <c r="I32"/>
  <c r="H32"/>
  <c r="J39"/>
  <c r="I39"/>
  <c r="H39"/>
  <c r="J38"/>
  <c r="I38"/>
  <c r="H38"/>
  <c r="J40"/>
  <c r="I40"/>
  <c r="H40"/>
  <c r="J20"/>
  <c r="I20"/>
  <c r="H20"/>
  <c r="D6"/>
  <c r="C6"/>
  <c r="B6"/>
  <c r="D8"/>
  <c r="C8"/>
  <c r="B8"/>
  <c r="D9"/>
  <c r="C9"/>
  <c r="B9"/>
  <c r="D31"/>
  <c r="C31"/>
  <c r="B31"/>
  <c r="D39"/>
  <c r="C39"/>
  <c r="B39"/>
  <c r="D16"/>
  <c r="C16"/>
  <c r="B16"/>
  <c r="D15"/>
  <c r="C15"/>
  <c r="B15"/>
  <c r="K33"/>
  <c r="K31"/>
  <c r="K35"/>
  <c r="K34"/>
  <c r="K37"/>
  <c r="K32"/>
  <c r="K39"/>
  <c r="K38"/>
  <c r="K40"/>
  <c r="K36"/>
  <c r="E36"/>
  <c r="E35"/>
  <c r="E38"/>
  <c r="E34"/>
  <c r="E32"/>
  <c r="E33"/>
  <c r="E37"/>
  <c r="E31"/>
  <c r="D36"/>
  <c r="D35"/>
  <c r="D38"/>
  <c r="D34"/>
  <c r="D32"/>
  <c r="D33"/>
  <c r="D37"/>
  <c r="C36"/>
  <c r="C35"/>
  <c r="C38"/>
  <c r="C34"/>
  <c r="C32"/>
  <c r="C33"/>
  <c r="C37"/>
  <c r="B36"/>
  <c r="B35"/>
  <c r="B38"/>
  <c r="B34"/>
  <c r="B32"/>
  <c r="B33"/>
  <c r="B37"/>
  <c r="E39"/>
  <c r="J36"/>
  <c r="I36"/>
  <c r="H36"/>
  <c r="K20"/>
  <c r="K21"/>
  <c r="K18"/>
  <c r="K23"/>
  <c r="K16"/>
  <c r="K24"/>
  <c r="K15"/>
  <c r="K17"/>
  <c r="K26"/>
  <c r="K22"/>
  <c r="K19"/>
  <c r="J21"/>
  <c r="J18"/>
  <c r="J24"/>
  <c r="J15"/>
  <c r="J17"/>
  <c r="J26"/>
  <c r="J22"/>
  <c r="J19"/>
  <c r="I21"/>
  <c r="I18"/>
  <c r="I24"/>
  <c r="I15"/>
  <c r="I17"/>
  <c r="I26"/>
  <c r="I22"/>
  <c r="I19"/>
  <c r="H21"/>
  <c r="H18"/>
  <c r="H24"/>
  <c r="H15"/>
  <c r="H17"/>
  <c r="H26"/>
  <c r="H22"/>
  <c r="H19"/>
  <c r="K25"/>
  <c r="J25"/>
  <c r="I25"/>
  <c r="H25"/>
  <c r="E16"/>
  <c r="E15"/>
  <c r="E17"/>
  <c r="D17"/>
  <c r="C17"/>
  <c r="B17"/>
  <c r="S4" i="7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AC9" i="5"/>
  <c r="AC8"/>
  <c r="AC7"/>
  <c r="AC6"/>
  <c r="AC5"/>
  <c r="K7" i="9"/>
  <c r="K5"/>
  <c r="K8"/>
  <c r="K10"/>
  <c r="K6"/>
  <c r="J7"/>
  <c r="J5"/>
  <c r="J8"/>
  <c r="J10"/>
  <c r="J6"/>
  <c r="I7"/>
  <c r="I5"/>
  <c r="I8"/>
  <c r="I10"/>
  <c r="I6"/>
  <c r="H7"/>
  <c r="H5"/>
  <c r="H8"/>
  <c r="H10"/>
  <c r="H6"/>
  <c r="K9"/>
  <c r="J9"/>
  <c r="I9"/>
  <c r="H9"/>
  <c r="E6"/>
  <c r="E8"/>
  <c r="E9"/>
  <c r="E7"/>
  <c r="E10"/>
  <c r="E5"/>
  <c r="B10"/>
  <c r="B7"/>
  <c r="B5"/>
  <c r="D10"/>
  <c r="D7"/>
  <c r="C10"/>
  <c r="C7"/>
  <c r="D5"/>
  <c r="C5"/>
  <c r="K73" i="7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U90" i="8"/>
  <c r="P90"/>
  <c r="K90"/>
  <c r="U89"/>
  <c r="P89"/>
  <c r="K89"/>
  <c r="U88"/>
  <c r="P88"/>
  <c r="K88"/>
  <c r="U87"/>
  <c r="P87"/>
  <c r="K87"/>
  <c r="U86"/>
  <c r="P86"/>
  <c r="K86"/>
  <c r="U85"/>
  <c r="P85"/>
  <c r="K85"/>
  <c r="U84"/>
  <c r="P84"/>
  <c r="K84"/>
  <c r="U83"/>
  <c r="P83"/>
  <c r="K83"/>
  <c r="U82"/>
  <c r="P82"/>
  <c r="K82"/>
  <c r="U81"/>
  <c r="P81"/>
  <c r="K81"/>
  <c r="U80"/>
  <c r="P80"/>
  <c r="K80"/>
  <c r="U79"/>
  <c r="P79"/>
  <c r="K79"/>
  <c r="U78"/>
  <c r="P78"/>
  <c r="K78"/>
  <c r="U77"/>
  <c r="P77"/>
  <c r="K77"/>
  <c r="U76"/>
  <c r="P76"/>
  <c r="K76"/>
  <c r="U75"/>
  <c r="P75"/>
  <c r="K75"/>
  <c r="U74"/>
  <c r="P74"/>
  <c r="K74"/>
  <c r="U73"/>
  <c r="P73"/>
  <c r="K73"/>
  <c r="U72"/>
  <c r="P72"/>
  <c r="K72"/>
  <c r="U71"/>
  <c r="P71"/>
  <c r="K71"/>
  <c r="U70"/>
  <c r="P70"/>
  <c r="K70"/>
  <c r="U69"/>
  <c r="P69"/>
  <c r="K69"/>
  <c r="U68"/>
  <c r="P68"/>
  <c r="K68"/>
  <c r="U67"/>
  <c r="P67"/>
  <c r="K67"/>
  <c r="U66"/>
  <c r="P66"/>
  <c r="K66"/>
  <c r="U65"/>
  <c r="P65"/>
  <c r="K65"/>
  <c r="U64"/>
  <c r="P64"/>
  <c r="K64"/>
  <c r="U63"/>
  <c r="P63"/>
  <c r="K63"/>
  <c r="U62"/>
  <c r="P62"/>
  <c r="K62"/>
  <c r="U61"/>
  <c r="P61"/>
  <c r="K61"/>
  <c r="U60"/>
  <c r="P60"/>
  <c r="K60"/>
  <c r="U59"/>
  <c r="P59"/>
  <c r="K59"/>
  <c r="U58"/>
  <c r="P58"/>
  <c r="K58"/>
  <c r="U57"/>
  <c r="P57"/>
  <c r="K57"/>
  <c r="U56"/>
  <c r="U55"/>
  <c r="U54"/>
  <c r="U53"/>
  <c r="U52"/>
  <c r="U51"/>
  <c r="U50"/>
  <c r="U49"/>
  <c r="U48"/>
  <c r="U47"/>
  <c r="U44"/>
  <c r="P44"/>
  <c r="K44"/>
  <c r="U43"/>
  <c r="P43"/>
  <c r="K43"/>
  <c r="U42"/>
  <c r="P42"/>
  <c r="K42"/>
  <c r="U41"/>
  <c r="P41"/>
  <c r="K41"/>
  <c r="U40"/>
  <c r="P40"/>
  <c r="K40"/>
  <c r="U39"/>
  <c r="P39"/>
  <c r="K39"/>
  <c r="U38"/>
  <c r="P38"/>
  <c r="K38"/>
  <c r="U37"/>
  <c r="P37"/>
  <c r="K37"/>
  <c r="U36"/>
  <c r="P36"/>
  <c r="K36"/>
  <c r="U35"/>
  <c r="P35"/>
  <c r="K35"/>
  <c r="U34"/>
  <c r="P34"/>
  <c r="K34"/>
  <c r="U33"/>
  <c r="P33"/>
  <c r="K33"/>
  <c r="U32"/>
  <c r="P32"/>
  <c r="K32"/>
  <c r="U31"/>
  <c r="P31"/>
  <c r="K31"/>
  <c r="U30"/>
  <c r="P30"/>
  <c r="K30"/>
  <c r="U29"/>
  <c r="P29"/>
  <c r="K29"/>
  <c r="U28"/>
  <c r="P28"/>
  <c r="K28"/>
  <c r="U27"/>
  <c r="P27"/>
  <c r="K27"/>
  <c r="U26"/>
  <c r="P26"/>
  <c r="K26"/>
  <c r="K54" i="7"/>
  <c r="K53"/>
  <c r="K52"/>
  <c r="K51"/>
  <c r="K50"/>
  <c r="K35"/>
  <c r="K34"/>
  <c r="K33"/>
  <c r="K32"/>
  <c r="K31"/>
  <c r="K30"/>
  <c r="K29"/>
  <c r="K28"/>
  <c r="K27"/>
  <c r="K26"/>
  <c r="U25" i="8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P25"/>
  <c r="P24"/>
  <c r="P23"/>
  <c r="P22"/>
  <c r="P21"/>
  <c r="P20"/>
  <c r="P19"/>
  <c r="P18"/>
  <c r="P17"/>
  <c r="P16"/>
  <c r="P15"/>
  <c r="P14"/>
  <c r="P13"/>
  <c r="K25"/>
  <c r="K24"/>
  <c r="K23"/>
  <c r="K22"/>
  <c r="K21"/>
  <c r="K20"/>
  <c r="K19"/>
  <c r="K18"/>
  <c r="K17"/>
  <c r="K16"/>
  <c r="K15"/>
  <c r="K14"/>
  <c r="K13"/>
  <c r="K7" i="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X10" i="6"/>
  <c r="X9"/>
  <c r="X8"/>
  <c r="X7"/>
  <c r="X6"/>
  <c r="X5"/>
  <c r="X4"/>
  <c r="AC4" i="5"/>
</calcChain>
</file>

<file path=xl/sharedStrings.xml><?xml version="1.0" encoding="utf-8"?>
<sst xmlns="http://schemas.openxmlformats.org/spreadsheetml/2006/main" count="644" uniqueCount="354">
  <si>
    <t>8.9</t>
  </si>
  <si>
    <t>9.0</t>
  </si>
  <si>
    <t>9.1</t>
  </si>
  <si>
    <t>9.9</t>
  </si>
  <si>
    <t>12.0</t>
  </si>
  <si>
    <t>9.3</t>
  </si>
  <si>
    <t>11.4</t>
  </si>
  <si>
    <t>9.4</t>
  </si>
  <si>
    <t>10.8</t>
  </si>
  <si>
    <t>11.5</t>
  </si>
  <si>
    <t>12.2</t>
  </si>
  <si>
    <t>11.6</t>
  </si>
  <si>
    <t>9.6</t>
  </si>
  <si>
    <t>11.0</t>
  </si>
  <si>
    <t>11.7</t>
  </si>
  <si>
    <t>12.4</t>
  </si>
  <si>
    <t>9.7</t>
  </si>
  <si>
    <t>11.8</t>
  </si>
  <si>
    <t>12.5</t>
  </si>
  <si>
    <t>9.8</t>
  </si>
  <si>
    <t>10.5</t>
  </si>
  <si>
    <t>15.1</t>
  </si>
  <si>
    <t>15.2</t>
  </si>
  <si>
    <t>15.3</t>
  </si>
  <si>
    <t>20.2</t>
  </si>
  <si>
    <t>20.5</t>
  </si>
  <si>
    <t>12.6</t>
  </si>
  <si>
    <t>15.8</t>
  </si>
  <si>
    <t>20.6</t>
  </si>
  <si>
    <t>20.7</t>
  </si>
  <si>
    <t>12.9</t>
  </si>
  <si>
    <t>19.3</t>
  </si>
  <si>
    <t>13.0</t>
  </si>
  <si>
    <t>16.3</t>
  </si>
  <si>
    <t>16.5</t>
  </si>
  <si>
    <t>100 HS</t>
  </si>
  <si>
    <t>ALTO</t>
  </si>
  <si>
    <t>GIAVELLOTTO</t>
  </si>
  <si>
    <t>26.52</t>
  </si>
  <si>
    <t>32.03</t>
  </si>
  <si>
    <t>15.00</t>
  </si>
  <si>
    <t>24.61</t>
  </si>
  <si>
    <t>21.72</t>
  </si>
  <si>
    <t>24.10</t>
  </si>
  <si>
    <t>11.65</t>
  </si>
  <si>
    <t>18.63</t>
  </si>
  <si>
    <t>13.72</t>
  </si>
  <si>
    <t>16.09</t>
  </si>
  <si>
    <t>15.97</t>
  </si>
  <si>
    <t>13.56</t>
  </si>
  <si>
    <t>20.87</t>
  </si>
  <si>
    <t>23.33</t>
  </si>
  <si>
    <t>35.63</t>
  </si>
  <si>
    <t>DISCO</t>
  </si>
  <si>
    <t>21.60</t>
  </si>
  <si>
    <t>21.31</t>
  </si>
  <si>
    <t>23.25</t>
  </si>
  <si>
    <t>22.29</t>
  </si>
  <si>
    <t>14.89</t>
  </si>
  <si>
    <t>12.00</t>
  </si>
  <si>
    <t>13.93</t>
  </si>
  <si>
    <t>7.94</t>
  </si>
  <si>
    <t>17.95</t>
  </si>
  <si>
    <t>15.82</t>
  </si>
  <si>
    <t>7.72</t>
  </si>
  <si>
    <t>15.47</t>
  </si>
  <si>
    <t>6.00</t>
  </si>
  <si>
    <t>5.30</t>
  </si>
  <si>
    <t>4.57</t>
  </si>
  <si>
    <t>3.87</t>
  </si>
  <si>
    <t>5.26</t>
  </si>
  <si>
    <t>4.56</t>
  </si>
  <si>
    <t>3.86</t>
  </si>
  <si>
    <t>3.85</t>
  </si>
  <si>
    <t>3.83</t>
  </si>
  <si>
    <t>5.90</t>
  </si>
  <si>
    <t>3.75</t>
  </si>
  <si>
    <t>3.73</t>
  </si>
  <si>
    <t>5.82</t>
  </si>
  <si>
    <t>5.12</t>
  </si>
  <si>
    <t>4.41</t>
  </si>
  <si>
    <t>3.71</t>
  </si>
  <si>
    <t>5.80</t>
  </si>
  <si>
    <t>4.40</t>
  </si>
  <si>
    <t>3.68</t>
  </si>
  <si>
    <t>4.37</t>
  </si>
  <si>
    <t>3.65</t>
  </si>
  <si>
    <t>5.74</t>
  </si>
  <si>
    <t>4.34</t>
  </si>
  <si>
    <t>4.33</t>
  </si>
  <si>
    <t>3.62</t>
  </si>
  <si>
    <t>5.70</t>
  </si>
  <si>
    <t>5.00</t>
  </si>
  <si>
    <t>5.69</t>
  </si>
  <si>
    <t>7.08</t>
  </si>
  <si>
    <t>3.58</t>
  </si>
  <si>
    <t>7.07</t>
  </si>
  <si>
    <t>3.56</t>
  </si>
  <si>
    <t>6.35</t>
  </si>
  <si>
    <t>3.55</t>
  </si>
  <si>
    <t>3.53</t>
  </si>
  <si>
    <t>6.32</t>
  </si>
  <si>
    <t>3.52</t>
  </si>
  <si>
    <t>7.00</t>
  </si>
  <si>
    <t>6.30</t>
  </si>
  <si>
    <t>3.50</t>
  </si>
  <si>
    <t>6.99</t>
  </si>
  <si>
    <t>4.19</t>
  </si>
  <si>
    <t>4.18</t>
  </si>
  <si>
    <t>3.48</t>
  </si>
  <si>
    <t>4.16</t>
  </si>
  <si>
    <t>6.25</t>
  </si>
  <si>
    <t>5.55</t>
  </si>
  <si>
    <t>4.85</t>
  </si>
  <si>
    <t>4.14</t>
  </si>
  <si>
    <t>5.53</t>
  </si>
  <si>
    <t>3.42</t>
  </si>
  <si>
    <t>4.11</t>
  </si>
  <si>
    <t>3.41</t>
  </si>
  <si>
    <t>6.90</t>
  </si>
  <si>
    <t>5.50</t>
  </si>
  <si>
    <t>4.10</t>
  </si>
  <si>
    <t>4.09</t>
  </si>
  <si>
    <t>4.08</t>
  </si>
  <si>
    <t>3.37</t>
  </si>
  <si>
    <t>3.36</t>
  </si>
  <si>
    <t>4.05</t>
  </si>
  <si>
    <t>4.74</t>
  </si>
  <si>
    <t>4.02</t>
  </si>
  <si>
    <t>4.01</t>
  </si>
  <si>
    <t>6.80</t>
  </si>
  <si>
    <t>3.28</t>
  </si>
  <si>
    <t>6.75</t>
  </si>
  <si>
    <t>3.25</t>
  </si>
  <si>
    <t>3.23</t>
  </si>
  <si>
    <t>4.62</t>
  </si>
  <si>
    <t>LUNGO</t>
  </si>
  <si>
    <t>3.02</t>
  </si>
  <si>
    <t>3.19</t>
  </si>
  <si>
    <t>2.95</t>
  </si>
  <si>
    <t>3.17</t>
  </si>
  <si>
    <t>2.93</t>
  </si>
  <si>
    <t>1000 m</t>
  </si>
  <si>
    <t>ESATHLON CADETTI</t>
  </si>
  <si>
    <t>80 HS</t>
  </si>
  <si>
    <t>32.41</t>
  </si>
  <si>
    <t>26.29</t>
  </si>
  <si>
    <t>20.94</t>
  </si>
  <si>
    <t>23.12</t>
  </si>
  <si>
    <t>22.53</t>
  </si>
  <si>
    <t>22.46</t>
  </si>
  <si>
    <t>18.04</t>
  </si>
  <si>
    <t>10.62</t>
  </si>
  <si>
    <t>12.19</t>
  </si>
  <si>
    <t>13.54</t>
  </si>
  <si>
    <t>11.86</t>
  </si>
  <si>
    <t>10.16</t>
  </si>
  <si>
    <t>11.72</t>
  </si>
  <si>
    <t>16.83</t>
  </si>
  <si>
    <t>14.49</t>
  </si>
  <si>
    <t>9.46</t>
  </si>
  <si>
    <t>7.63</t>
  </si>
  <si>
    <t>2.61</t>
  </si>
  <si>
    <t>2.52</t>
  </si>
  <si>
    <t>600 m</t>
  </si>
  <si>
    <t>60 HS</t>
  </si>
  <si>
    <t>PESO</t>
  </si>
  <si>
    <t>VORTEX</t>
  </si>
  <si>
    <t>2.77</t>
  </si>
  <si>
    <t>18.27</t>
  </si>
  <si>
    <t>15.10</t>
  </si>
  <si>
    <t>17.06</t>
  </si>
  <si>
    <t>11.74</t>
  </si>
  <si>
    <t>12.45</t>
  </si>
  <si>
    <t>9.63</t>
  </si>
  <si>
    <t>12.29</t>
  </si>
  <si>
    <t>13.19</t>
  </si>
  <si>
    <t>9.47</t>
  </si>
  <si>
    <t>13.13</t>
  </si>
  <si>
    <t>7.80</t>
  </si>
  <si>
    <t>8.67</t>
  </si>
  <si>
    <t>7.70</t>
  </si>
  <si>
    <t>8.54</t>
  </si>
  <si>
    <t>7.60</t>
  </si>
  <si>
    <t>7.50</t>
  </si>
  <si>
    <t>PENTATHLON CADETTE</t>
  </si>
  <si>
    <t>13.47</t>
  </si>
  <si>
    <t>21.41</t>
  </si>
  <si>
    <t>20.39</t>
  </si>
  <si>
    <t>Società</t>
  </si>
  <si>
    <t>Cognome</t>
  </si>
  <si>
    <t>Nome</t>
  </si>
  <si>
    <t xml:space="preserve">1° prova </t>
  </si>
  <si>
    <t>2°prova</t>
  </si>
  <si>
    <t>3°prova</t>
  </si>
  <si>
    <t>MIGLIORE</t>
  </si>
  <si>
    <t xml:space="preserve">misura </t>
  </si>
  <si>
    <t>misura</t>
  </si>
  <si>
    <t>Punti</t>
  </si>
  <si>
    <t>TOTALE</t>
  </si>
  <si>
    <t>PENTHLON CADETTE</t>
  </si>
  <si>
    <t>60 M</t>
  </si>
  <si>
    <t>Misura</t>
  </si>
  <si>
    <t>TETRATHLON  "A" RAGAZZI/E</t>
  </si>
  <si>
    <t>TETRATHLON  "B" RAGAZZI/E</t>
  </si>
  <si>
    <t>totale</t>
  </si>
  <si>
    <t>Totale</t>
  </si>
  <si>
    <t>MASCHILE</t>
  </si>
  <si>
    <t>FEMMINILE</t>
  </si>
  <si>
    <t>TERATHLON A RAGAZZI MASCHILE</t>
  </si>
  <si>
    <t>TERATHLON A RAGAZZE FEMMINILE</t>
  </si>
  <si>
    <t>TERATHLON B RAGAZZI MASCHILE</t>
  </si>
  <si>
    <t>TERATHLON B RAGAZZE FEMMINILE</t>
  </si>
  <si>
    <t>Anno</t>
  </si>
  <si>
    <t>PODRECCA</t>
  </si>
  <si>
    <t>FEDERICO</t>
  </si>
  <si>
    <t>BARBIERI</t>
  </si>
  <si>
    <t>MASSIMO</t>
  </si>
  <si>
    <t>CARRIZO</t>
  </si>
  <si>
    <t>MICHELE FRANCESCO</t>
  </si>
  <si>
    <t>RICCARDO</t>
  </si>
  <si>
    <t>CERRATO</t>
  </si>
  <si>
    <t>MARIO</t>
  </si>
  <si>
    <t>DE BORTOLI</t>
  </si>
  <si>
    <t>ALESSANDRO</t>
  </si>
  <si>
    <t>LUCCHINI</t>
  </si>
  <si>
    <t>STEFANO</t>
  </si>
  <si>
    <t>ATL 5 CERCHI</t>
  </si>
  <si>
    <t>ATL PIACENZA</t>
  </si>
  <si>
    <t>MAGISTRALI</t>
  </si>
  <si>
    <t>GIULIA</t>
  </si>
  <si>
    <t>ANSELMI</t>
  </si>
  <si>
    <t>CAMILLA</t>
  </si>
  <si>
    <t>BORDIGLIA</t>
  </si>
  <si>
    <t>HIWOT</t>
  </si>
  <si>
    <t>BUZZETTI</t>
  </si>
  <si>
    <t>ARIANNA</t>
  </si>
  <si>
    <t>CALANDRI</t>
  </si>
  <si>
    <t>MICHELOTTI</t>
  </si>
  <si>
    <t>MARGHERITA</t>
  </si>
  <si>
    <t>RAVELLA</t>
  </si>
  <si>
    <t>LIVIA</t>
  </si>
  <si>
    <t>BERTONAZZI</t>
  </si>
  <si>
    <t>ANNA</t>
  </si>
  <si>
    <t>BONVINI</t>
  </si>
  <si>
    <t>ASIA</t>
  </si>
  <si>
    <t>BOTTI</t>
  </si>
  <si>
    <t>ILARIA</t>
  </si>
  <si>
    <t>CASTALDO</t>
  </si>
  <si>
    <t>SARA</t>
  </si>
  <si>
    <t>FEZZI</t>
  </si>
  <si>
    <t>SOGNI</t>
  </si>
  <si>
    <t>FEDERICA</t>
  </si>
  <si>
    <t>VITALI</t>
  </si>
  <si>
    <t>ISOTTA MARIA</t>
  </si>
  <si>
    <t>GAMBAZZA</t>
  </si>
  <si>
    <t>ANDREA</t>
  </si>
  <si>
    <t>LAZO'</t>
  </si>
  <si>
    <t>MATTEO</t>
  </si>
  <si>
    <t>MONTANARI</t>
  </si>
  <si>
    <t>SAMUELE</t>
  </si>
  <si>
    <t>BALORDI</t>
  </si>
  <si>
    <t>MARTA</t>
  </si>
  <si>
    <t>CIGNATTA</t>
  </si>
  <si>
    <t>CARMEN</t>
  </si>
  <si>
    <t>MULAZZI</t>
  </si>
  <si>
    <t>LETIZIA</t>
  </si>
  <si>
    <t>ADAA BALDINI</t>
  </si>
  <si>
    <t>GARATTI</t>
  </si>
  <si>
    <t>ELIA</t>
  </si>
  <si>
    <t>GIANDINI</t>
  </si>
  <si>
    <t>FILIPPO</t>
  </si>
  <si>
    <t>CESENA</t>
  </si>
  <si>
    <t>D'ATRI</t>
  </si>
  <si>
    <t>ALESSANDRA</t>
  </si>
  <si>
    <t>FERRARI</t>
  </si>
  <si>
    <t>CLARA</t>
  </si>
  <si>
    <t>FERRI</t>
  </si>
  <si>
    <t>CLAUDIA</t>
  </si>
  <si>
    <t>FOGLIA</t>
  </si>
  <si>
    <t>CHIARA</t>
  </si>
  <si>
    <t>FRANCHI</t>
  </si>
  <si>
    <t>LAMBERTI</t>
  </si>
  <si>
    <t>LANGELLA</t>
  </si>
  <si>
    <t>GIORGIA</t>
  </si>
  <si>
    <t>TOTARO</t>
  </si>
  <si>
    <t>FRANCESCA</t>
  </si>
  <si>
    <t>SCILIO</t>
  </si>
  <si>
    <t>SVERZELLATI</t>
  </si>
  <si>
    <t>MATTIA</t>
  </si>
  <si>
    <t>SIMONE</t>
  </si>
  <si>
    <t>VISIGALLI</t>
  </si>
  <si>
    <t>KIRILL</t>
  </si>
  <si>
    <t>FOCHI</t>
  </si>
  <si>
    <t>JACOPO</t>
  </si>
  <si>
    <t>ZILIANI</t>
  </si>
  <si>
    <t>LOMBARDELLI</t>
  </si>
  <si>
    <t>SFOLCINI</t>
  </si>
  <si>
    <t>ANGELA</t>
  </si>
  <si>
    <t xml:space="preserve">EMILIANI </t>
  </si>
  <si>
    <t>27.25</t>
  </si>
  <si>
    <t>23.29</t>
  </si>
  <si>
    <t>27.90</t>
  </si>
  <si>
    <t>33.43</t>
  </si>
  <si>
    <t>21.62</t>
  </si>
  <si>
    <t>21.03</t>
  </si>
  <si>
    <t>2'23''1</t>
  </si>
  <si>
    <t>1'50''5</t>
  </si>
  <si>
    <t>2'11''4</t>
  </si>
  <si>
    <t>2'27''3</t>
  </si>
  <si>
    <t>1'55''0</t>
  </si>
  <si>
    <t>1'56''2</t>
  </si>
  <si>
    <t>2'00''6</t>
  </si>
  <si>
    <t>2'01''7</t>
  </si>
  <si>
    <t>2'04''5</t>
  </si>
  <si>
    <t>2'08''9</t>
  </si>
  <si>
    <t>2'09''8</t>
  </si>
  <si>
    <t>2'13''9</t>
  </si>
  <si>
    <t>2'19''8</t>
  </si>
  <si>
    <t>2'21''2</t>
  </si>
  <si>
    <t>1'46''4</t>
  </si>
  <si>
    <t>1'53''4</t>
  </si>
  <si>
    <t>1'58''0</t>
  </si>
  <si>
    <t>1'58''8</t>
  </si>
  <si>
    <t>1'59''1</t>
  </si>
  <si>
    <t>2'04''6</t>
  </si>
  <si>
    <t>2'08''8</t>
  </si>
  <si>
    <t>2'12''3</t>
  </si>
  <si>
    <t>2'42''0</t>
  </si>
  <si>
    <t>1'58''5</t>
  </si>
  <si>
    <t>2'04''7</t>
  </si>
  <si>
    <t>2'04''8</t>
  </si>
  <si>
    <t>2'07''2</t>
  </si>
  <si>
    <t>2'09''2</t>
  </si>
  <si>
    <t>2'12''1</t>
  </si>
  <si>
    <t>2'20''5</t>
  </si>
  <si>
    <t>2'25''5</t>
  </si>
  <si>
    <t>2'26''7</t>
  </si>
  <si>
    <t>2'27''0</t>
  </si>
  <si>
    <t>1'52''5</t>
  </si>
  <si>
    <t>1'59''3</t>
  </si>
  <si>
    <t>2'02''5</t>
  </si>
  <si>
    <t>2'14''5</t>
  </si>
  <si>
    <t>2'22''3</t>
  </si>
  <si>
    <t>3'29''4</t>
  </si>
  <si>
    <t>3'43''8</t>
  </si>
  <si>
    <t>3'29''8</t>
  </si>
  <si>
    <t>3'42''3</t>
  </si>
  <si>
    <t>3'49''3</t>
  </si>
  <si>
    <t>3'40''1</t>
  </si>
  <si>
    <t>Classifica</t>
  </si>
  <si>
    <t>ASS</t>
  </si>
  <si>
    <t>x</t>
  </si>
  <si>
    <t>ADA BALDINI</t>
  </si>
</sst>
</file>

<file path=xl/styles.xml><?xml version="1.0" encoding="utf-8"?>
<styleSheet xmlns="http://schemas.openxmlformats.org/spreadsheetml/2006/main">
  <numFmts count="2">
    <numFmt numFmtId="164" formatCode="0_ ;\-0\ "/>
    <numFmt numFmtId="165" formatCode="0.00_ ;\-0.00\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color theme="1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1" fillId="3" borderId="4" xfId="0" applyFont="1" applyFill="1" applyBorder="1"/>
    <xf numFmtId="0" fontId="0" fillId="3" borderId="4" xfId="0" applyFill="1" applyBorder="1"/>
    <xf numFmtId="0" fontId="1" fillId="4" borderId="4" xfId="0" applyFont="1" applyFill="1" applyBorder="1"/>
    <xf numFmtId="164" fontId="0" fillId="0" borderId="4" xfId="0" applyNumberFormat="1" applyBorder="1"/>
    <xf numFmtId="165" fontId="0" fillId="0" borderId="4" xfId="0" applyNumberFormat="1" applyBorder="1"/>
    <xf numFmtId="0" fontId="0" fillId="3" borderId="4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5" fontId="1" fillId="2" borderId="4" xfId="0" applyNumberFormat="1" applyFont="1" applyFill="1" applyBorder="1"/>
    <xf numFmtId="1" fontId="0" fillId="0" borderId="2" xfId="0" applyNumberFormat="1" applyBorder="1" applyAlignment="1"/>
    <xf numFmtId="1" fontId="0" fillId="2" borderId="4" xfId="0" applyNumberFormat="1" applyFill="1" applyBorder="1"/>
    <xf numFmtId="1" fontId="0" fillId="0" borderId="4" xfId="0" applyNumberFormat="1" applyBorder="1" applyAlignment="1">
      <alignment horizontal="center"/>
    </xf>
    <xf numFmtId="1" fontId="0" fillId="0" borderId="4" xfId="0" applyNumberFormat="1" applyBorder="1"/>
    <xf numFmtId="0" fontId="0" fillId="2" borderId="3" xfId="0" applyFill="1" applyBorder="1"/>
    <xf numFmtId="0" fontId="0" fillId="2" borderId="2" xfId="0" applyFill="1" applyBorder="1"/>
    <xf numFmtId="0" fontId="7" fillId="2" borderId="1" xfId="0" applyFont="1" applyFill="1" applyBorder="1"/>
    <xf numFmtId="0" fontId="8" fillId="0" borderId="0" xfId="0" applyFont="1"/>
    <xf numFmtId="0" fontId="0" fillId="2" borderId="4" xfId="0" applyFill="1" applyBorder="1"/>
    <xf numFmtId="0" fontId="0" fillId="0" borderId="5" xfId="0" applyBorder="1"/>
    <xf numFmtId="14" fontId="9" fillId="0" borderId="0" xfId="0" applyNumberFormat="1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4" fontId="9" fillId="0" borderId="4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>
      <alignment horizontal="center"/>
    </xf>
    <xf numFmtId="1" fontId="0" fillId="2" borderId="2" xfId="0" applyNumberFormat="1" applyFill="1" applyBorder="1" applyAlignment="1"/>
    <xf numFmtId="164" fontId="0" fillId="2" borderId="4" xfId="0" applyNumberFormat="1" applyFill="1" applyBorder="1"/>
    <xf numFmtId="165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0" fontId="0" fillId="0" borderId="4" xfId="0" applyFill="1" applyBorder="1"/>
    <xf numFmtId="0" fontId="1" fillId="2" borderId="4" xfId="0" applyFont="1" applyFill="1" applyBorder="1"/>
    <xf numFmtId="0" fontId="9" fillId="0" borderId="4" xfId="0" applyFont="1" applyBorder="1"/>
    <xf numFmtId="0" fontId="0" fillId="0" borderId="6" xfId="0" applyBorder="1"/>
    <xf numFmtId="1" fontId="0" fillId="0" borderId="6" xfId="0" applyNumberFormat="1" applyBorder="1"/>
    <xf numFmtId="0" fontId="0" fillId="0" borderId="0" xfId="0" applyBorder="1"/>
    <xf numFmtId="1" fontId="0" fillId="0" borderId="0" xfId="0" applyNumberFormat="1" applyBorder="1"/>
    <xf numFmtId="0" fontId="0" fillId="2" borderId="4" xfId="0" applyFill="1" applyBorder="1" applyAlignment="1"/>
    <xf numFmtId="0" fontId="0" fillId="3" borderId="4" xfId="0" applyFill="1" applyBorder="1" applyAlignment="1">
      <alignment horizontal="center"/>
    </xf>
    <xf numFmtId="2" fontId="0" fillId="2" borderId="4" xfId="0" applyNumberFormat="1" applyFont="1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2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0" fillId="0" borderId="1" xfId="0" applyNumberFormat="1" applyBorder="1" applyAlignment="1"/>
    <xf numFmtId="1" fontId="0" fillId="0" borderId="2" xfId="0" applyNumberFormat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2" borderId="3" xfId="0" applyFont="1" applyFill="1" applyBorder="1" applyAlignment="1"/>
    <xf numFmtId="0" fontId="0" fillId="0" borderId="3" xfId="0" applyBorder="1" applyAlignment="1"/>
    <xf numFmtId="0" fontId="0" fillId="3" borderId="1" xfId="0" applyFill="1" applyBorder="1" applyAlignment="1"/>
    <xf numFmtId="0" fontId="0" fillId="3" borderId="2" xfId="0" applyFill="1" applyBorder="1" applyAlignment="1"/>
    <xf numFmtId="0" fontId="2" fillId="2" borderId="2" xfId="0" applyFont="1" applyFill="1" applyBorder="1" applyAlignment="1">
      <alignment horizontal="center"/>
    </xf>
    <xf numFmtId="0" fontId="7" fillId="2" borderId="1" xfId="0" applyFont="1" applyFill="1" applyBorder="1" applyAlignment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opLeftCell="B3" zoomScaleNormal="100" zoomScalePageLayoutView="85" workbookViewId="0">
      <selection activeCell="H32" sqref="H32"/>
    </sheetView>
  </sheetViews>
  <sheetFormatPr defaultColWidth="8.85546875" defaultRowHeight="15"/>
  <cols>
    <col min="1" max="1" width="19.7109375" customWidth="1"/>
    <col min="2" max="2" width="18.28515625" customWidth="1"/>
    <col min="3" max="3" width="10.7109375" customWidth="1"/>
    <col min="4" max="4" width="16" customWidth="1"/>
    <col min="5" max="5" width="5.42578125" customWidth="1"/>
    <col min="6" max="6" width="4" customWidth="1"/>
    <col min="7" max="7" width="5.7109375" customWidth="1"/>
    <col min="8" max="8" width="3.7109375" customWidth="1"/>
    <col min="9" max="9" width="6.42578125" customWidth="1"/>
    <col min="10" max="10" width="5.7109375" bestFit="1" customWidth="1"/>
    <col min="14" max="14" width="9.85546875" bestFit="1" customWidth="1"/>
    <col min="15" max="15" width="6.85546875" customWidth="1"/>
    <col min="20" max="20" width="6.42578125" customWidth="1"/>
    <col min="25" max="25" width="7.28515625" customWidth="1"/>
    <col min="27" max="27" width="4.42578125" customWidth="1"/>
    <col min="28" max="28" width="6.85546875" customWidth="1"/>
  </cols>
  <sheetData>
    <row r="1" spans="1:30" ht="28.5">
      <c r="E1" s="1"/>
      <c r="F1" s="1"/>
      <c r="G1" s="1"/>
      <c r="H1" s="10"/>
      <c r="I1" s="10"/>
      <c r="J1" s="10"/>
      <c r="K1" s="14" t="s">
        <v>143</v>
      </c>
      <c r="L1" s="11"/>
      <c r="M1" s="11"/>
      <c r="N1" s="12"/>
      <c r="O1" s="13"/>
      <c r="P1" s="10"/>
      <c r="Q1" s="10"/>
      <c r="R1" s="10"/>
      <c r="S1" s="10"/>
      <c r="T1" s="13"/>
      <c r="U1" s="1"/>
      <c r="V1" s="1"/>
      <c r="W1" s="1"/>
      <c r="X1" s="1"/>
      <c r="Y1" s="13"/>
      <c r="Z1" s="10"/>
      <c r="AA1" s="10"/>
      <c r="AB1" s="13"/>
    </row>
    <row r="2" spans="1:30" ht="26.25">
      <c r="E2" s="51" t="s">
        <v>35</v>
      </c>
      <c r="F2" s="52"/>
      <c r="G2" s="53"/>
      <c r="H2" s="51" t="s">
        <v>36</v>
      </c>
      <c r="I2" s="54"/>
      <c r="J2" s="53"/>
      <c r="K2" s="51" t="s">
        <v>37</v>
      </c>
      <c r="L2" s="54"/>
      <c r="M2" s="54"/>
      <c r="N2" s="52"/>
      <c r="O2" s="53"/>
      <c r="P2" s="51" t="s">
        <v>53</v>
      </c>
      <c r="Q2" s="54"/>
      <c r="R2" s="54"/>
      <c r="S2" s="52"/>
      <c r="T2" s="53"/>
      <c r="U2" s="51" t="s">
        <v>136</v>
      </c>
      <c r="V2" s="54"/>
      <c r="W2" s="54"/>
      <c r="X2" s="52"/>
      <c r="Y2" s="53"/>
      <c r="Z2" s="51" t="s">
        <v>142</v>
      </c>
      <c r="AA2" s="52"/>
      <c r="AB2" s="53"/>
      <c r="AC2" s="57" t="s">
        <v>199</v>
      </c>
      <c r="AD2" s="58"/>
    </row>
    <row r="3" spans="1:30">
      <c r="A3" s="3" t="s">
        <v>190</v>
      </c>
      <c r="B3" s="3" t="s">
        <v>191</v>
      </c>
      <c r="C3" s="3" t="s">
        <v>213</v>
      </c>
      <c r="D3" s="3" t="s">
        <v>189</v>
      </c>
      <c r="E3" s="46" t="s">
        <v>196</v>
      </c>
      <c r="F3" s="46"/>
      <c r="G3" s="8" t="s">
        <v>198</v>
      </c>
      <c r="H3" s="46" t="s">
        <v>197</v>
      </c>
      <c r="I3" s="46"/>
      <c r="J3" s="8" t="s">
        <v>198</v>
      </c>
      <c r="K3" s="4" t="s">
        <v>192</v>
      </c>
      <c r="L3" s="4" t="s">
        <v>193</v>
      </c>
      <c r="M3" s="4" t="s">
        <v>194</v>
      </c>
      <c r="N3" s="5" t="s">
        <v>195</v>
      </c>
      <c r="O3" s="3" t="s">
        <v>198</v>
      </c>
      <c r="P3" s="4" t="s">
        <v>192</v>
      </c>
      <c r="Q3" s="4" t="s">
        <v>193</v>
      </c>
      <c r="R3" s="4" t="s">
        <v>194</v>
      </c>
      <c r="S3" s="5" t="s">
        <v>195</v>
      </c>
      <c r="T3" s="3" t="s">
        <v>198</v>
      </c>
      <c r="U3" s="4" t="s">
        <v>192</v>
      </c>
      <c r="V3" s="4" t="s">
        <v>193</v>
      </c>
      <c r="W3" s="4" t="s">
        <v>194</v>
      </c>
      <c r="X3" s="5" t="s">
        <v>195</v>
      </c>
      <c r="Y3" s="3" t="s">
        <v>198</v>
      </c>
      <c r="Z3" s="61" t="s">
        <v>202</v>
      </c>
      <c r="AA3" s="60"/>
      <c r="AB3" s="3" t="s">
        <v>198</v>
      </c>
      <c r="AC3" s="59" t="s">
        <v>205</v>
      </c>
      <c r="AD3" s="60"/>
    </row>
    <row r="4" spans="1:30">
      <c r="A4" s="27" t="s">
        <v>214</v>
      </c>
      <c r="B4" s="27" t="s">
        <v>215</v>
      </c>
      <c r="C4" s="28">
        <v>36609</v>
      </c>
      <c r="D4" s="2" t="s">
        <v>228</v>
      </c>
      <c r="E4" s="47" t="s">
        <v>27</v>
      </c>
      <c r="F4" s="47"/>
      <c r="G4" s="32">
        <v>590</v>
      </c>
      <c r="H4" s="49">
        <v>147</v>
      </c>
      <c r="I4" s="50"/>
      <c r="J4" s="33">
        <v>514</v>
      </c>
      <c r="K4" s="34" t="s">
        <v>148</v>
      </c>
      <c r="L4" s="35" t="s">
        <v>149</v>
      </c>
      <c r="M4" s="34" t="s">
        <v>305</v>
      </c>
      <c r="N4" s="15" t="s">
        <v>148</v>
      </c>
      <c r="O4" s="33">
        <v>301</v>
      </c>
      <c r="P4" s="34" t="s">
        <v>47</v>
      </c>
      <c r="Q4" s="35" t="s">
        <v>62</v>
      </c>
      <c r="R4" s="36" t="s">
        <v>352</v>
      </c>
      <c r="S4" s="15" t="s">
        <v>62</v>
      </c>
      <c r="T4" s="17">
        <v>316</v>
      </c>
      <c r="U4" s="34" t="s">
        <v>71</v>
      </c>
      <c r="V4" s="35" t="s">
        <v>113</v>
      </c>
      <c r="W4" s="34" t="s">
        <v>135</v>
      </c>
      <c r="X4" s="15" t="s">
        <v>113</v>
      </c>
      <c r="Y4" s="17">
        <v>471</v>
      </c>
      <c r="Z4" s="49" t="s">
        <v>344</v>
      </c>
      <c r="AA4" s="50"/>
      <c r="AB4" s="17">
        <v>216</v>
      </c>
      <c r="AC4" s="55">
        <f>G4+J4+O4+T4+Y4+AB4</f>
        <v>2408</v>
      </c>
      <c r="AD4" s="56"/>
    </row>
    <row r="5" spans="1:30">
      <c r="A5" s="27" t="s">
        <v>216</v>
      </c>
      <c r="B5" s="27" t="s">
        <v>217</v>
      </c>
      <c r="C5" s="28">
        <v>37186</v>
      </c>
      <c r="D5" s="2" t="s">
        <v>227</v>
      </c>
      <c r="E5" s="45" t="s">
        <v>29</v>
      </c>
      <c r="F5" s="45"/>
      <c r="G5" s="32">
        <v>49</v>
      </c>
      <c r="H5" s="49">
        <v>123</v>
      </c>
      <c r="I5" s="50"/>
      <c r="J5" s="33">
        <v>285</v>
      </c>
      <c r="K5" s="36" t="s">
        <v>352</v>
      </c>
      <c r="L5" s="35" t="s">
        <v>153</v>
      </c>
      <c r="M5" s="34" t="s">
        <v>40</v>
      </c>
      <c r="N5" s="15" t="s">
        <v>40</v>
      </c>
      <c r="O5" s="33">
        <v>105</v>
      </c>
      <c r="P5" s="34" t="s">
        <v>156</v>
      </c>
      <c r="Q5" s="35" t="s">
        <v>160</v>
      </c>
      <c r="R5" s="34" t="s">
        <v>177</v>
      </c>
      <c r="S5" s="15" t="s">
        <v>156</v>
      </c>
      <c r="T5" s="17">
        <v>87</v>
      </c>
      <c r="U5" s="34" t="s">
        <v>123</v>
      </c>
      <c r="V5" s="35" t="s">
        <v>110</v>
      </c>
      <c r="W5" s="34" t="s">
        <v>123</v>
      </c>
      <c r="X5" s="15" t="s">
        <v>110</v>
      </c>
      <c r="Y5" s="17">
        <v>300</v>
      </c>
      <c r="Z5" s="49" t="s">
        <v>345</v>
      </c>
      <c r="AA5" s="50"/>
      <c r="AB5" s="17">
        <v>80</v>
      </c>
      <c r="AC5" s="55">
        <f t="shared" ref="AC5:AC9" si="0">G5+J5+O5+T5+Y5+AB5</f>
        <v>906</v>
      </c>
      <c r="AD5" s="56"/>
    </row>
    <row r="6" spans="1:30" ht="21">
      <c r="A6" s="27" t="s">
        <v>218</v>
      </c>
      <c r="B6" s="27" t="s">
        <v>219</v>
      </c>
      <c r="C6" s="28">
        <v>36902</v>
      </c>
      <c r="D6" s="2" t="s">
        <v>227</v>
      </c>
      <c r="E6" s="45" t="s">
        <v>25</v>
      </c>
      <c r="F6" s="45"/>
      <c r="G6" s="32">
        <v>66</v>
      </c>
      <c r="H6" s="49">
        <v>150</v>
      </c>
      <c r="I6" s="50"/>
      <c r="J6" s="33">
        <v>543</v>
      </c>
      <c r="K6" s="36" t="s">
        <v>352</v>
      </c>
      <c r="L6" s="37" t="s">
        <v>352</v>
      </c>
      <c r="M6" s="34" t="s">
        <v>159</v>
      </c>
      <c r="N6" s="15" t="s">
        <v>159</v>
      </c>
      <c r="O6" s="33">
        <v>92</v>
      </c>
      <c r="P6" s="34" t="s">
        <v>154</v>
      </c>
      <c r="Q6" s="35" t="s">
        <v>175</v>
      </c>
      <c r="R6" s="34" t="s">
        <v>176</v>
      </c>
      <c r="S6" s="15" t="s">
        <v>154</v>
      </c>
      <c r="T6" s="17">
        <v>188</v>
      </c>
      <c r="U6" s="34" t="s">
        <v>122</v>
      </c>
      <c r="V6" s="35" t="s">
        <v>89</v>
      </c>
      <c r="W6" s="34" t="s">
        <v>85</v>
      </c>
      <c r="X6" s="15" t="s">
        <v>89</v>
      </c>
      <c r="Y6" s="17">
        <v>341</v>
      </c>
      <c r="Z6" s="49" t="s">
        <v>346</v>
      </c>
      <c r="AA6" s="50"/>
      <c r="AB6" s="17">
        <v>212</v>
      </c>
      <c r="AC6" s="55">
        <f t="shared" si="0"/>
        <v>1442</v>
      </c>
      <c r="AD6" s="56"/>
    </row>
    <row r="7" spans="1:30">
      <c r="A7" s="27" t="s">
        <v>221</v>
      </c>
      <c r="B7" s="27" t="s">
        <v>222</v>
      </c>
      <c r="C7" s="28">
        <v>36793</v>
      </c>
      <c r="D7" s="2" t="s">
        <v>227</v>
      </c>
      <c r="E7" s="45" t="s">
        <v>24</v>
      </c>
      <c r="F7" s="45"/>
      <c r="G7" s="32">
        <v>94</v>
      </c>
      <c r="H7" s="49">
        <v>117</v>
      </c>
      <c r="I7" s="50"/>
      <c r="J7" s="33">
        <v>230</v>
      </c>
      <c r="K7" s="34" t="s">
        <v>182</v>
      </c>
      <c r="L7" s="35" t="s">
        <v>172</v>
      </c>
      <c r="M7" s="34" t="s">
        <v>44</v>
      </c>
      <c r="N7" s="15" t="s">
        <v>172</v>
      </c>
      <c r="O7" s="33">
        <v>23</v>
      </c>
      <c r="P7" s="34" t="s">
        <v>59</v>
      </c>
      <c r="Q7" s="35" t="s">
        <v>173</v>
      </c>
      <c r="R7" s="34" t="s">
        <v>49</v>
      </c>
      <c r="S7" s="15" t="s">
        <v>49</v>
      </c>
      <c r="T7" s="17">
        <v>189</v>
      </c>
      <c r="U7" s="34" t="s">
        <v>128</v>
      </c>
      <c r="V7" s="35" t="s">
        <v>117</v>
      </c>
      <c r="W7" s="34" t="s">
        <v>107</v>
      </c>
      <c r="X7" s="15" t="s">
        <v>107</v>
      </c>
      <c r="Y7" s="17">
        <v>307</v>
      </c>
      <c r="Z7" s="49" t="s">
        <v>347</v>
      </c>
      <c r="AA7" s="50"/>
      <c r="AB7" s="17">
        <v>93</v>
      </c>
      <c r="AC7" s="55">
        <f t="shared" si="0"/>
        <v>936</v>
      </c>
      <c r="AD7" s="56"/>
    </row>
    <row r="8" spans="1:30">
      <c r="A8" s="27" t="s">
        <v>223</v>
      </c>
      <c r="B8" s="27" t="s">
        <v>224</v>
      </c>
      <c r="C8" s="28">
        <v>37191</v>
      </c>
      <c r="D8" s="2" t="s">
        <v>227</v>
      </c>
      <c r="E8" s="45" t="s">
        <v>28</v>
      </c>
      <c r="F8" s="45"/>
      <c r="G8" s="32">
        <v>57</v>
      </c>
      <c r="H8" s="49">
        <v>123</v>
      </c>
      <c r="I8" s="50"/>
      <c r="J8" s="33">
        <v>285</v>
      </c>
      <c r="K8" s="34" t="s">
        <v>55</v>
      </c>
      <c r="L8" s="35" t="s">
        <v>147</v>
      </c>
      <c r="M8" s="34" t="s">
        <v>50</v>
      </c>
      <c r="N8" s="15" t="s">
        <v>55</v>
      </c>
      <c r="O8" s="33">
        <v>258</v>
      </c>
      <c r="P8" s="34" t="s">
        <v>152</v>
      </c>
      <c r="Q8" s="35" t="s">
        <v>157</v>
      </c>
      <c r="R8" s="34" t="s">
        <v>186</v>
      </c>
      <c r="S8" s="15" t="s">
        <v>186</v>
      </c>
      <c r="T8" s="17">
        <v>186</v>
      </c>
      <c r="U8" s="34" t="s">
        <v>97</v>
      </c>
      <c r="V8" s="35" t="s">
        <v>138</v>
      </c>
      <c r="W8" s="34" t="s">
        <v>140</v>
      </c>
      <c r="X8" s="15" t="s">
        <v>97</v>
      </c>
      <c r="Y8" s="17">
        <v>156</v>
      </c>
      <c r="Z8" s="49" t="s">
        <v>348</v>
      </c>
      <c r="AA8" s="50"/>
      <c r="AB8" s="17">
        <v>34</v>
      </c>
      <c r="AC8" s="55">
        <f t="shared" si="0"/>
        <v>976</v>
      </c>
      <c r="AD8" s="56"/>
    </row>
    <row r="9" spans="1:30">
      <c r="A9" s="27" t="s">
        <v>225</v>
      </c>
      <c r="B9" s="27" t="s">
        <v>226</v>
      </c>
      <c r="C9" s="28">
        <v>36965</v>
      </c>
      <c r="D9" s="2" t="s">
        <v>227</v>
      </c>
      <c r="E9" s="45" t="s">
        <v>31</v>
      </c>
      <c r="F9" s="45"/>
      <c r="G9" s="32">
        <v>181</v>
      </c>
      <c r="H9" s="49">
        <v>123</v>
      </c>
      <c r="I9" s="50"/>
      <c r="J9" s="33">
        <v>285</v>
      </c>
      <c r="K9" s="34"/>
      <c r="L9" s="35" t="s">
        <v>56</v>
      </c>
      <c r="M9" s="34"/>
      <c r="N9" s="15" t="s">
        <v>56</v>
      </c>
      <c r="O9" s="33">
        <v>304</v>
      </c>
      <c r="P9" s="36" t="s">
        <v>352</v>
      </c>
      <c r="Q9" s="35" t="s">
        <v>171</v>
      </c>
      <c r="R9" s="34" t="s">
        <v>169</v>
      </c>
      <c r="S9" s="15" t="s">
        <v>169</v>
      </c>
      <c r="T9" s="17">
        <v>325</v>
      </c>
      <c r="U9" s="34" t="s">
        <v>86</v>
      </c>
      <c r="V9" s="35" t="s">
        <v>88</v>
      </c>
      <c r="W9" s="34" t="s">
        <v>88</v>
      </c>
      <c r="X9" s="15" t="s">
        <v>88</v>
      </c>
      <c r="Y9" s="17">
        <v>344</v>
      </c>
      <c r="Z9" s="49" t="s">
        <v>349</v>
      </c>
      <c r="AA9" s="50"/>
      <c r="AB9" s="17">
        <v>112</v>
      </c>
      <c r="AC9" s="55">
        <f t="shared" si="0"/>
        <v>1551</v>
      </c>
      <c r="AD9" s="56"/>
    </row>
    <row r="10" spans="1:30">
      <c r="E10" s="48"/>
      <c r="F10" s="48"/>
      <c r="G10" s="9"/>
    </row>
    <row r="20" spans="1:1">
      <c r="A20" s="1"/>
    </row>
    <row r="21" spans="1:1">
      <c r="A21" s="1"/>
    </row>
    <row r="22" spans="1:1">
      <c r="A22" s="1"/>
    </row>
  </sheetData>
  <sheetProtection sheet="1" objects="1" scenarios="1"/>
  <autoFilter ref="A1:AD9"/>
  <mergeCells count="36">
    <mergeCell ref="Z2:AB2"/>
    <mergeCell ref="AC2:AD2"/>
    <mergeCell ref="AC3:AD3"/>
    <mergeCell ref="AC4:AD4"/>
    <mergeCell ref="AC5:AD5"/>
    <mergeCell ref="Z3:AA3"/>
    <mergeCell ref="Z4:AA4"/>
    <mergeCell ref="Z5:AA5"/>
    <mergeCell ref="Z9:AA9"/>
    <mergeCell ref="AC6:AD6"/>
    <mergeCell ref="Z6:AA6"/>
    <mergeCell ref="Z7:AA7"/>
    <mergeCell ref="Z8:AA8"/>
    <mergeCell ref="AC7:AD7"/>
    <mergeCell ref="AC8:AD8"/>
    <mergeCell ref="AC9:AD9"/>
    <mergeCell ref="E2:G2"/>
    <mergeCell ref="H2:J2"/>
    <mergeCell ref="K2:O2"/>
    <mergeCell ref="P2:T2"/>
    <mergeCell ref="U2:Y2"/>
    <mergeCell ref="E10:F10"/>
    <mergeCell ref="H3:I3"/>
    <mergeCell ref="H4:I4"/>
    <mergeCell ref="H5:I5"/>
    <mergeCell ref="H6:I6"/>
    <mergeCell ref="H7:I7"/>
    <mergeCell ref="H8:I8"/>
    <mergeCell ref="H9:I9"/>
    <mergeCell ref="E8:F8"/>
    <mergeCell ref="E9:F9"/>
    <mergeCell ref="E3:F3"/>
    <mergeCell ref="E4:F4"/>
    <mergeCell ref="E5:F5"/>
    <mergeCell ref="E6:F6"/>
    <mergeCell ref="E7:F7"/>
  </mergeCells>
  <phoneticPr fontId="10" type="noConversion"/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Y23"/>
  <sheetViews>
    <sheetView topLeftCell="A2" zoomScaleNormal="100" zoomScalePageLayoutView="90" workbookViewId="0">
      <selection activeCell="F17" sqref="F17"/>
    </sheetView>
  </sheetViews>
  <sheetFormatPr defaultColWidth="8.85546875" defaultRowHeight="15"/>
  <cols>
    <col min="1" max="1" width="19.7109375" customWidth="1"/>
    <col min="2" max="2" width="18.28515625" customWidth="1"/>
    <col min="3" max="3" width="10.7109375" customWidth="1"/>
    <col min="4" max="4" width="16" customWidth="1"/>
    <col min="5" max="5" width="5.42578125" customWidth="1"/>
    <col min="6" max="6" width="4" customWidth="1"/>
    <col min="7" max="7" width="5.7109375" customWidth="1"/>
    <col min="8" max="8" width="3.7109375" customWidth="1"/>
    <col min="9" max="9" width="6.42578125" customWidth="1"/>
    <col min="10" max="10" width="5.7109375" bestFit="1" customWidth="1"/>
    <col min="14" max="14" width="9.85546875" bestFit="1" customWidth="1"/>
    <col min="15" max="15" width="9.85546875" customWidth="1"/>
    <col min="20" max="20" width="9.85546875" customWidth="1"/>
    <col min="22" max="22" width="7.28515625" customWidth="1"/>
    <col min="23" max="23" width="9.85546875" customWidth="1"/>
  </cols>
  <sheetData>
    <row r="1" spans="1:25" ht="28.5">
      <c r="E1" s="1"/>
      <c r="F1" s="1"/>
      <c r="G1" s="1"/>
      <c r="H1" s="10"/>
      <c r="I1" s="10"/>
      <c r="J1" s="10"/>
      <c r="K1" s="14" t="s">
        <v>200</v>
      </c>
      <c r="L1" s="11"/>
      <c r="M1" s="11"/>
      <c r="N1" s="12"/>
      <c r="O1" s="13"/>
      <c r="P1" s="1"/>
      <c r="Q1" s="1"/>
      <c r="R1" s="1"/>
      <c r="S1" s="1"/>
      <c r="T1" s="13"/>
      <c r="U1" s="10"/>
      <c r="V1" s="10"/>
      <c r="W1" s="13"/>
    </row>
    <row r="2" spans="1:25" ht="26.25">
      <c r="E2" s="51" t="s">
        <v>144</v>
      </c>
      <c r="F2" s="52"/>
      <c r="G2" s="53"/>
      <c r="H2" s="51" t="s">
        <v>36</v>
      </c>
      <c r="I2" s="54"/>
      <c r="J2" s="53"/>
      <c r="K2" s="51" t="s">
        <v>37</v>
      </c>
      <c r="L2" s="54"/>
      <c r="M2" s="54"/>
      <c r="N2" s="52"/>
      <c r="O2" s="53"/>
      <c r="P2" s="51" t="s">
        <v>136</v>
      </c>
      <c r="Q2" s="54"/>
      <c r="R2" s="54"/>
      <c r="S2" s="52"/>
      <c r="T2" s="53"/>
      <c r="U2" s="51" t="s">
        <v>164</v>
      </c>
      <c r="V2" s="52"/>
      <c r="W2" s="53"/>
      <c r="X2" s="57" t="s">
        <v>199</v>
      </c>
      <c r="Y2" s="58"/>
    </row>
    <row r="3" spans="1:25">
      <c r="A3" s="3" t="s">
        <v>190</v>
      </c>
      <c r="B3" s="3" t="s">
        <v>191</v>
      </c>
      <c r="C3" s="3" t="s">
        <v>213</v>
      </c>
      <c r="D3" s="3" t="s">
        <v>189</v>
      </c>
      <c r="E3" s="46" t="s">
        <v>196</v>
      </c>
      <c r="F3" s="46"/>
      <c r="G3" s="8" t="s">
        <v>198</v>
      </c>
      <c r="H3" s="46" t="s">
        <v>197</v>
      </c>
      <c r="I3" s="46"/>
      <c r="J3" s="8" t="s">
        <v>198</v>
      </c>
      <c r="K3" s="4" t="s">
        <v>192</v>
      </c>
      <c r="L3" s="4" t="s">
        <v>193</v>
      </c>
      <c r="M3" s="4" t="s">
        <v>194</v>
      </c>
      <c r="N3" s="5" t="s">
        <v>195</v>
      </c>
      <c r="O3" s="3" t="s">
        <v>198</v>
      </c>
      <c r="P3" s="4" t="s">
        <v>192</v>
      </c>
      <c r="Q3" s="4" t="s">
        <v>193</v>
      </c>
      <c r="R3" s="4" t="s">
        <v>194</v>
      </c>
      <c r="S3" s="5" t="s">
        <v>195</v>
      </c>
      <c r="T3" s="3" t="s">
        <v>198</v>
      </c>
      <c r="U3" s="61" t="s">
        <v>202</v>
      </c>
      <c r="V3" s="60"/>
      <c r="W3" s="3" t="s">
        <v>198</v>
      </c>
      <c r="X3" s="59" t="s">
        <v>206</v>
      </c>
      <c r="Y3" s="60"/>
    </row>
    <row r="4" spans="1:25">
      <c r="A4" s="27" t="s">
        <v>229</v>
      </c>
      <c r="B4" s="27" t="s">
        <v>230</v>
      </c>
      <c r="C4" s="28">
        <v>37252</v>
      </c>
      <c r="D4" s="2" t="s">
        <v>353</v>
      </c>
      <c r="E4" s="47" t="s">
        <v>33</v>
      </c>
      <c r="F4" s="47"/>
      <c r="G4" s="32">
        <v>377</v>
      </c>
      <c r="H4" s="49">
        <v>120</v>
      </c>
      <c r="I4" s="50"/>
      <c r="J4" s="33">
        <v>512</v>
      </c>
      <c r="K4" s="36" t="s">
        <v>352</v>
      </c>
      <c r="L4" s="35" t="s">
        <v>170</v>
      </c>
      <c r="M4" s="36" t="s">
        <v>352</v>
      </c>
      <c r="N4" s="15" t="s">
        <v>170</v>
      </c>
      <c r="O4" s="33">
        <v>272</v>
      </c>
      <c r="P4" s="34" t="s">
        <v>109</v>
      </c>
      <c r="Q4" s="35" t="s">
        <v>118</v>
      </c>
      <c r="R4" s="34" t="s">
        <v>102</v>
      </c>
      <c r="S4" s="15" t="s">
        <v>102</v>
      </c>
      <c r="T4" s="17">
        <v>357</v>
      </c>
      <c r="U4" s="49" t="s">
        <v>340</v>
      </c>
      <c r="V4" s="50"/>
      <c r="W4" s="17">
        <v>377</v>
      </c>
      <c r="X4" s="55">
        <f>G4+J4+O4+T4+W4</f>
        <v>1895</v>
      </c>
      <c r="Y4" s="56"/>
    </row>
    <row r="5" spans="1:25">
      <c r="A5" s="27" t="s">
        <v>231</v>
      </c>
      <c r="B5" s="27" t="s">
        <v>232</v>
      </c>
      <c r="C5" s="28">
        <v>37096</v>
      </c>
      <c r="D5" s="2" t="s">
        <v>227</v>
      </c>
      <c r="E5" s="62" t="s">
        <v>351</v>
      </c>
      <c r="F5" s="62"/>
      <c r="G5" s="18"/>
      <c r="H5" s="63"/>
      <c r="I5" s="64"/>
      <c r="J5" s="16"/>
      <c r="K5" s="6"/>
      <c r="L5" s="7"/>
      <c r="M5" s="6"/>
      <c r="N5" s="15"/>
      <c r="O5" s="16"/>
      <c r="P5" s="6"/>
      <c r="Q5" s="7"/>
      <c r="R5" s="6"/>
      <c r="S5" s="15"/>
      <c r="T5" s="17"/>
      <c r="U5" s="63"/>
      <c r="V5" s="64"/>
      <c r="W5" s="17"/>
      <c r="X5" s="55">
        <f t="shared" ref="X5:X10" si="0">G5+J5+O5+T5+W5</f>
        <v>0</v>
      </c>
      <c r="Y5" s="56"/>
    </row>
    <row r="6" spans="1:25">
      <c r="A6" s="27" t="s">
        <v>233</v>
      </c>
      <c r="B6" s="27" t="s">
        <v>234</v>
      </c>
      <c r="C6" s="28">
        <v>36957</v>
      </c>
      <c r="D6" s="2" t="s">
        <v>227</v>
      </c>
      <c r="E6" s="45" t="s">
        <v>21</v>
      </c>
      <c r="F6" s="45"/>
      <c r="G6" s="32">
        <v>523</v>
      </c>
      <c r="H6" s="49">
        <v>126</v>
      </c>
      <c r="I6" s="50"/>
      <c r="J6" s="33">
        <v>570</v>
      </c>
      <c r="K6" s="34" t="s">
        <v>300</v>
      </c>
      <c r="L6" s="35" t="s">
        <v>43</v>
      </c>
      <c r="M6" s="34" t="s">
        <v>301</v>
      </c>
      <c r="N6" s="15" t="s">
        <v>300</v>
      </c>
      <c r="O6" s="33">
        <v>651</v>
      </c>
      <c r="P6" s="34" t="s">
        <v>95</v>
      </c>
      <c r="Q6" s="35" t="s">
        <v>90</v>
      </c>
      <c r="R6" s="34" t="s">
        <v>76</v>
      </c>
      <c r="S6" s="15" t="s">
        <v>76</v>
      </c>
      <c r="T6" s="17">
        <v>423</v>
      </c>
      <c r="U6" s="49" t="s">
        <v>339</v>
      </c>
      <c r="V6" s="50"/>
      <c r="W6" s="17">
        <v>522</v>
      </c>
      <c r="X6" s="55">
        <f t="shared" si="0"/>
        <v>2689</v>
      </c>
      <c r="Y6" s="56"/>
    </row>
    <row r="7" spans="1:25">
      <c r="A7" s="27" t="s">
        <v>235</v>
      </c>
      <c r="B7" s="27" t="s">
        <v>236</v>
      </c>
      <c r="C7" s="28">
        <v>36744</v>
      </c>
      <c r="D7" s="2" t="s">
        <v>227</v>
      </c>
      <c r="E7" s="45" t="s">
        <v>34</v>
      </c>
      <c r="F7" s="45"/>
      <c r="G7" s="32">
        <v>354</v>
      </c>
      <c r="H7" s="49">
        <v>108</v>
      </c>
      <c r="I7" s="50"/>
      <c r="J7" s="33">
        <v>396</v>
      </c>
      <c r="K7" s="36" t="s">
        <v>352</v>
      </c>
      <c r="L7" s="35" t="s">
        <v>158</v>
      </c>
      <c r="M7" s="34" t="s">
        <v>58</v>
      </c>
      <c r="N7" s="15" t="s">
        <v>158</v>
      </c>
      <c r="O7" s="33">
        <v>331</v>
      </c>
      <c r="P7" s="34" t="s">
        <v>131</v>
      </c>
      <c r="Q7" s="35" t="s">
        <v>81</v>
      </c>
      <c r="R7" s="34" t="s">
        <v>99</v>
      </c>
      <c r="S7" s="15" t="s">
        <v>81</v>
      </c>
      <c r="T7" s="17">
        <v>412</v>
      </c>
      <c r="U7" s="49" t="s">
        <v>342</v>
      </c>
      <c r="V7" s="50"/>
      <c r="W7" s="17">
        <v>120</v>
      </c>
      <c r="X7" s="55">
        <f t="shared" si="0"/>
        <v>1613</v>
      </c>
      <c r="Y7" s="56"/>
    </row>
    <row r="8" spans="1:25">
      <c r="A8" s="27" t="s">
        <v>237</v>
      </c>
      <c r="B8" s="27" t="s">
        <v>232</v>
      </c>
      <c r="C8" s="28">
        <v>36677</v>
      </c>
      <c r="D8" s="2" t="s">
        <v>227</v>
      </c>
      <c r="E8" s="45" t="s">
        <v>22</v>
      </c>
      <c r="F8" s="45"/>
      <c r="G8" s="32">
        <v>511</v>
      </c>
      <c r="H8" s="49">
        <v>120</v>
      </c>
      <c r="I8" s="50"/>
      <c r="J8" s="33">
        <v>512</v>
      </c>
      <c r="K8" s="34" t="s">
        <v>155</v>
      </c>
      <c r="L8" s="37" t="s">
        <v>352</v>
      </c>
      <c r="M8" s="34" t="s">
        <v>178</v>
      </c>
      <c r="N8" s="15" t="s">
        <v>178</v>
      </c>
      <c r="O8" s="33">
        <v>203</v>
      </c>
      <c r="P8" s="34" t="s">
        <v>68</v>
      </c>
      <c r="Q8" s="35" t="s">
        <v>80</v>
      </c>
      <c r="R8" s="34" t="s">
        <v>127</v>
      </c>
      <c r="S8" s="15" t="s">
        <v>127</v>
      </c>
      <c r="T8" s="17">
        <v>728</v>
      </c>
      <c r="U8" s="49" t="s">
        <v>341</v>
      </c>
      <c r="V8" s="50"/>
      <c r="W8" s="17">
        <v>315</v>
      </c>
      <c r="X8" s="55">
        <f t="shared" si="0"/>
        <v>2269</v>
      </c>
      <c r="Y8" s="56"/>
    </row>
    <row r="9" spans="1:25">
      <c r="A9" s="27" t="s">
        <v>238</v>
      </c>
      <c r="B9" s="27" t="s">
        <v>239</v>
      </c>
      <c r="C9" s="28">
        <v>36994</v>
      </c>
      <c r="D9" s="2" t="s">
        <v>227</v>
      </c>
      <c r="E9" s="45" t="s">
        <v>15</v>
      </c>
      <c r="F9" s="45"/>
      <c r="G9" s="32">
        <v>885</v>
      </c>
      <c r="H9" s="49">
        <v>126</v>
      </c>
      <c r="I9" s="50"/>
      <c r="J9" s="33">
        <v>570</v>
      </c>
      <c r="K9" s="34" t="s">
        <v>159</v>
      </c>
      <c r="L9" s="35" t="s">
        <v>46</v>
      </c>
      <c r="M9" s="34" t="s">
        <v>151</v>
      </c>
      <c r="N9" s="15" t="s">
        <v>151</v>
      </c>
      <c r="O9" s="33">
        <v>371</v>
      </c>
      <c r="P9" s="34" t="s">
        <v>108</v>
      </c>
      <c r="Q9" s="35" t="s">
        <v>117</v>
      </c>
      <c r="R9" s="34" t="s">
        <v>83</v>
      </c>
      <c r="S9" s="15" t="s">
        <v>83</v>
      </c>
      <c r="T9" s="17">
        <v>619</v>
      </c>
      <c r="U9" s="49" t="s">
        <v>314</v>
      </c>
      <c r="V9" s="50"/>
      <c r="W9" s="17">
        <v>278</v>
      </c>
      <c r="X9" s="55">
        <f t="shared" si="0"/>
        <v>2723</v>
      </c>
      <c r="Y9" s="56"/>
    </row>
    <row r="10" spans="1:25">
      <c r="A10" s="27" t="s">
        <v>240</v>
      </c>
      <c r="B10" s="27" t="s">
        <v>241</v>
      </c>
      <c r="C10" s="28">
        <v>36784</v>
      </c>
      <c r="D10" s="2" t="s">
        <v>227</v>
      </c>
      <c r="E10" s="45" t="s">
        <v>23</v>
      </c>
      <c r="F10" s="45"/>
      <c r="G10" s="32">
        <v>498</v>
      </c>
      <c r="H10" s="49">
        <v>135</v>
      </c>
      <c r="I10" s="50"/>
      <c r="J10" s="33">
        <v>658</v>
      </c>
      <c r="K10" s="34" t="s">
        <v>150</v>
      </c>
      <c r="L10" s="35" t="s">
        <v>187</v>
      </c>
      <c r="M10" s="34" t="s">
        <v>146</v>
      </c>
      <c r="N10" s="15" t="s">
        <v>146</v>
      </c>
      <c r="O10" s="33">
        <v>624</v>
      </c>
      <c r="P10" s="34" t="s">
        <v>129</v>
      </c>
      <c r="Q10" s="35" t="s">
        <v>126</v>
      </c>
      <c r="R10" s="34" t="s">
        <v>121</v>
      </c>
      <c r="S10" s="15" t="s">
        <v>121</v>
      </c>
      <c r="T10" s="17">
        <v>524</v>
      </c>
      <c r="U10" s="49" t="s">
        <v>343</v>
      </c>
      <c r="V10" s="50"/>
      <c r="W10" s="17">
        <v>25</v>
      </c>
      <c r="X10" s="55">
        <f t="shared" si="0"/>
        <v>2329</v>
      </c>
      <c r="Y10" s="56"/>
    </row>
    <row r="11" spans="1:25">
      <c r="E11" s="48"/>
      <c r="F11" s="48"/>
      <c r="G11" s="9"/>
    </row>
    <row r="21" spans="1:1">
      <c r="A21" s="1"/>
    </row>
    <row r="22" spans="1:1">
      <c r="A22" s="1"/>
    </row>
    <row r="23" spans="1:1">
      <c r="A23" s="1"/>
    </row>
  </sheetData>
  <sheetProtection sheet="1" objects="1" scenarios="1"/>
  <mergeCells count="39">
    <mergeCell ref="E11:F11"/>
    <mergeCell ref="E9:F9"/>
    <mergeCell ref="H9:I9"/>
    <mergeCell ref="U9:V9"/>
    <mergeCell ref="X9:Y9"/>
    <mergeCell ref="E10:F10"/>
    <mergeCell ref="H10:I10"/>
    <mergeCell ref="U10:V10"/>
    <mergeCell ref="X10:Y10"/>
    <mergeCell ref="E7:F7"/>
    <mergeCell ref="H7:I7"/>
    <mergeCell ref="U7:V7"/>
    <mergeCell ref="X7:Y7"/>
    <mergeCell ref="E8:F8"/>
    <mergeCell ref="H8:I8"/>
    <mergeCell ref="U8:V8"/>
    <mergeCell ref="X8:Y8"/>
    <mergeCell ref="E5:F5"/>
    <mergeCell ref="H5:I5"/>
    <mergeCell ref="U5:V5"/>
    <mergeCell ref="X5:Y5"/>
    <mergeCell ref="E6:F6"/>
    <mergeCell ref="H6:I6"/>
    <mergeCell ref="U6:V6"/>
    <mergeCell ref="X6:Y6"/>
    <mergeCell ref="E4:F4"/>
    <mergeCell ref="H4:I4"/>
    <mergeCell ref="U4:V4"/>
    <mergeCell ref="X4:Y4"/>
    <mergeCell ref="E2:G2"/>
    <mergeCell ref="H2:J2"/>
    <mergeCell ref="K2:O2"/>
    <mergeCell ref="P2:T2"/>
    <mergeCell ref="U2:W2"/>
    <mergeCell ref="X2:Y2"/>
    <mergeCell ref="E3:F3"/>
    <mergeCell ref="H3:I3"/>
    <mergeCell ref="U3:V3"/>
    <mergeCell ref="X3:Y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T73"/>
  <sheetViews>
    <sheetView topLeftCell="A37" zoomScaleNormal="100" zoomScalePageLayoutView="125" workbookViewId="0">
      <selection activeCell="A7" sqref="A7:XFD34"/>
    </sheetView>
  </sheetViews>
  <sheetFormatPr defaultColWidth="8.85546875" defaultRowHeight="15"/>
  <cols>
    <col min="1" max="1" width="19.7109375" customWidth="1"/>
    <col min="2" max="2" width="18.28515625" customWidth="1"/>
    <col min="3" max="3" width="10.7109375" customWidth="1"/>
    <col min="4" max="4" width="16" customWidth="1"/>
    <col min="5" max="5" width="5.42578125" customWidth="1"/>
    <col min="6" max="6" width="4" customWidth="1"/>
    <col min="7" max="7" width="5.7109375" customWidth="1"/>
    <col min="11" max="11" width="9.85546875" bestFit="1" customWidth="1"/>
    <col min="12" max="12" width="9.85546875" customWidth="1"/>
    <col min="13" max="13" width="3.7109375" customWidth="1"/>
    <col min="14" max="14" width="6.42578125" customWidth="1"/>
    <col min="15" max="15" width="5.7109375" bestFit="1" customWidth="1"/>
    <col min="17" max="17" width="7.28515625" customWidth="1"/>
    <col min="18" max="18" width="9.85546875" customWidth="1"/>
  </cols>
  <sheetData>
    <row r="1" spans="1:20" ht="28.5">
      <c r="E1" s="1"/>
      <c r="F1" s="1"/>
      <c r="G1" s="1"/>
      <c r="H1" s="14" t="s">
        <v>203</v>
      </c>
      <c r="I1" s="11"/>
      <c r="J1" s="11"/>
      <c r="K1" s="12"/>
      <c r="L1" s="13"/>
      <c r="M1" s="10"/>
      <c r="N1" s="10"/>
      <c r="O1" s="10"/>
      <c r="P1" s="10"/>
      <c r="Q1" s="10"/>
      <c r="R1" s="13"/>
    </row>
    <row r="2" spans="1:20" ht="28.5">
      <c r="A2" s="22" t="s">
        <v>207</v>
      </c>
      <c r="B2" s="20"/>
      <c r="C2" s="24"/>
      <c r="D2" s="21"/>
      <c r="E2" s="51" t="s">
        <v>201</v>
      </c>
      <c r="F2" s="52"/>
      <c r="G2" s="53"/>
      <c r="H2" s="51" t="s">
        <v>166</v>
      </c>
      <c r="I2" s="54"/>
      <c r="J2" s="54"/>
      <c r="K2" s="54"/>
      <c r="L2" s="69"/>
      <c r="M2" s="51" t="s">
        <v>36</v>
      </c>
      <c r="N2" s="54"/>
      <c r="O2" s="53"/>
      <c r="P2" s="51" t="s">
        <v>164</v>
      </c>
      <c r="Q2" s="52"/>
      <c r="R2" s="53"/>
      <c r="S2" s="57" t="s">
        <v>199</v>
      </c>
      <c r="T2" s="58"/>
    </row>
    <row r="3" spans="1:20">
      <c r="A3" s="3" t="s">
        <v>190</v>
      </c>
      <c r="B3" s="3" t="s">
        <v>191</v>
      </c>
      <c r="C3" s="3" t="s">
        <v>213</v>
      </c>
      <c r="D3" s="3" t="s">
        <v>189</v>
      </c>
      <c r="E3" s="46" t="s">
        <v>196</v>
      </c>
      <c r="F3" s="46"/>
      <c r="G3" s="8" t="s">
        <v>198</v>
      </c>
      <c r="H3" s="4" t="s">
        <v>192</v>
      </c>
      <c r="I3" s="4" t="s">
        <v>193</v>
      </c>
      <c r="J3" s="4" t="s">
        <v>194</v>
      </c>
      <c r="K3" s="5" t="s">
        <v>195</v>
      </c>
      <c r="L3" s="3" t="s">
        <v>198</v>
      </c>
      <c r="M3" s="46" t="s">
        <v>197</v>
      </c>
      <c r="N3" s="46"/>
      <c r="O3" s="8" t="s">
        <v>198</v>
      </c>
      <c r="P3" s="67" t="s">
        <v>202</v>
      </c>
      <c r="Q3" s="68"/>
      <c r="R3" s="3" t="s">
        <v>198</v>
      </c>
      <c r="S3" s="59" t="s">
        <v>206</v>
      </c>
      <c r="T3" s="60"/>
    </row>
    <row r="4" spans="1:20">
      <c r="A4" s="30" t="s">
        <v>255</v>
      </c>
      <c r="B4" s="30" t="s">
        <v>256</v>
      </c>
      <c r="C4" s="31">
        <v>37747</v>
      </c>
      <c r="D4" s="2" t="s">
        <v>228</v>
      </c>
      <c r="E4" s="47" t="s">
        <v>3</v>
      </c>
      <c r="F4" s="47"/>
      <c r="G4" s="32">
        <v>173</v>
      </c>
      <c r="H4" s="34" t="s">
        <v>106</v>
      </c>
      <c r="I4" s="35" t="s">
        <v>120</v>
      </c>
      <c r="J4" s="34" t="s">
        <v>66</v>
      </c>
      <c r="K4" s="15" t="s">
        <v>106</v>
      </c>
      <c r="L4" s="33">
        <v>281</v>
      </c>
      <c r="M4" s="49">
        <v>120</v>
      </c>
      <c r="N4" s="50"/>
      <c r="O4" s="33">
        <v>504</v>
      </c>
      <c r="P4" s="49" t="s">
        <v>306</v>
      </c>
      <c r="Q4" s="50"/>
      <c r="R4" s="17">
        <v>0</v>
      </c>
      <c r="S4" s="55">
        <f>G4+L4+O4+R4</f>
        <v>958</v>
      </c>
      <c r="T4" s="56"/>
    </row>
    <row r="5" spans="1:20">
      <c r="A5" s="27" t="s">
        <v>257</v>
      </c>
      <c r="B5" s="27" t="s">
        <v>258</v>
      </c>
      <c r="C5" s="26">
        <v>37792</v>
      </c>
      <c r="D5" s="2" t="s">
        <v>228</v>
      </c>
      <c r="E5" s="45" t="s">
        <v>1</v>
      </c>
      <c r="F5" s="45"/>
      <c r="G5" s="32">
        <v>366</v>
      </c>
      <c r="H5" s="34" t="s">
        <v>174</v>
      </c>
      <c r="I5" s="35" t="s">
        <v>180</v>
      </c>
      <c r="J5" s="34" t="s">
        <v>161</v>
      </c>
      <c r="K5" s="15" t="s">
        <v>174</v>
      </c>
      <c r="L5" s="33">
        <v>487</v>
      </c>
      <c r="M5" s="49">
        <v>120</v>
      </c>
      <c r="N5" s="50"/>
      <c r="O5" s="33">
        <v>504</v>
      </c>
      <c r="P5" s="49" t="s">
        <v>307</v>
      </c>
      <c r="Q5" s="50"/>
      <c r="R5" s="17">
        <v>469</v>
      </c>
      <c r="S5" s="55">
        <f t="shared" ref="S5:S35" si="0">G5+L5+O5+R5</f>
        <v>1826</v>
      </c>
      <c r="T5" s="56"/>
    </row>
    <row r="6" spans="1:20">
      <c r="A6" s="29" t="s">
        <v>259</v>
      </c>
      <c r="B6" s="29" t="s">
        <v>260</v>
      </c>
      <c r="C6" s="26">
        <v>37447</v>
      </c>
      <c r="D6" s="25" t="s">
        <v>228</v>
      </c>
      <c r="E6" s="45" t="s">
        <v>19</v>
      </c>
      <c r="F6" s="45"/>
      <c r="G6" s="32">
        <v>191</v>
      </c>
      <c r="H6" s="34" t="s">
        <v>87</v>
      </c>
      <c r="I6" s="35" t="s">
        <v>101</v>
      </c>
      <c r="J6" s="34" t="s">
        <v>82</v>
      </c>
      <c r="K6" s="15" t="s">
        <v>101</v>
      </c>
      <c r="L6" s="33">
        <v>228</v>
      </c>
      <c r="M6" s="49">
        <v>120</v>
      </c>
      <c r="N6" s="50"/>
      <c r="O6" s="33">
        <v>504</v>
      </c>
      <c r="P6" s="49" t="s">
        <v>308</v>
      </c>
      <c r="Q6" s="50"/>
      <c r="R6" s="17">
        <v>78</v>
      </c>
      <c r="S6" s="55">
        <f t="shared" si="0"/>
        <v>1001</v>
      </c>
      <c r="T6" s="56"/>
    </row>
    <row r="7" spans="1:20">
      <c r="A7" s="2"/>
      <c r="B7" s="2"/>
      <c r="C7" s="2"/>
      <c r="D7" s="2"/>
      <c r="E7" s="62"/>
      <c r="F7" s="62"/>
      <c r="G7" s="18"/>
      <c r="H7" s="6"/>
      <c r="I7" s="7"/>
      <c r="J7" s="6"/>
      <c r="K7" s="15">
        <f t="shared" ref="K7:K25" si="1">MAX(H7:J7)</f>
        <v>0</v>
      </c>
      <c r="L7" s="16"/>
      <c r="M7" s="63"/>
      <c r="N7" s="64"/>
      <c r="O7" s="16"/>
      <c r="P7" s="63"/>
      <c r="Q7" s="64"/>
      <c r="R7" s="17"/>
      <c r="S7" s="55">
        <f t="shared" si="0"/>
        <v>0</v>
      </c>
      <c r="T7" s="56"/>
    </row>
    <row r="8" spans="1:20">
      <c r="A8" s="2"/>
      <c r="B8" s="2"/>
      <c r="C8" s="2"/>
      <c r="D8" s="2"/>
      <c r="E8" s="62"/>
      <c r="F8" s="62"/>
      <c r="G8" s="18"/>
      <c r="H8" s="6"/>
      <c r="I8" s="7"/>
      <c r="J8" s="6"/>
      <c r="K8" s="15">
        <f t="shared" si="1"/>
        <v>0</v>
      </c>
      <c r="L8" s="16"/>
      <c r="M8" s="63"/>
      <c r="N8" s="64"/>
      <c r="O8" s="16"/>
      <c r="P8" s="63"/>
      <c r="Q8" s="64"/>
      <c r="R8" s="17"/>
      <c r="S8" s="55">
        <f t="shared" si="0"/>
        <v>0</v>
      </c>
      <c r="T8" s="56"/>
    </row>
    <row r="9" spans="1:20">
      <c r="A9" s="2"/>
      <c r="B9" s="2"/>
      <c r="C9" s="2"/>
      <c r="D9" s="2"/>
      <c r="E9" s="62"/>
      <c r="F9" s="62"/>
      <c r="G9" s="18"/>
      <c r="H9" s="6"/>
      <c r="I9" s="7"/>
      <c r="J9" s="6"/>
      <c r="K9" s="15">
        <f t="shared" si="1"/>
        <v>0</v>
      </c>
      <c r="L9" s="16"/>
      <c r="M9" s="63"/>
      <c r="N9" s="64"/>
      <c r="O9" s="16"/>
      <c r="P9" s="63"/>
      <c r="Q9" s="64"/>
      <c r="R9" s="17"/>
      <c r="S9" s="55">
        <f t="shared" si="0"/>
        <v>0</v>
      </c>
      <c r="T9" s="56"/>
    </row>
    <row r="10" spans="1:20">
      <c r="A10" s="2"/>
      <c r="B10" s="2"/>
      <c r="C10" s="2"/>
      <c r="D10" s="2"/>
      <c r="E10" s="62"/>
      <c r="F10" s="62"/>
      <c r="G10" s="18"/>
      <c r="H10" s="6"/>
      <c r="I10" s="7"/>
      <c r="J10" s="6"/>
      <c r="K10" s="15">
        <f t="shared" si="1"/>
        <v>0</v>
      </c>
      <c r="L10" s="16"/>
      <c r="M10" s="63"/>
      <c r="N10" s="64"/>
      <c r="O10" s="16"/>
      <c r="P10" s="63"/>
      <c r="Q10" s="64"/>
      <c r="R10" s="17"/>
      <c r="S10" s="55">
        <f t="shared" si="0"/>
        <v>0</v>
      </c>
      <c r="T10" s="56"/>
    </row>
    <row r="11" spans="1:20">
      <c r="A11" s="2"/>
      <c r="B11" s="2"/>
      <c r="C11" s="2"/>
      <c r="D11" s="2"/>
      <c r="E11" s="62"/>
      <c r="F11" s="62"/>
      <c r="G11" s="18"/>
      <c r="H11" s="6"/>
      <c r="I11" s="7"/>
      <c r="J11" s="6"/>
      <c r="K11" s="15">
        <f t="shared" si="1"/>
        <v>0</v>
      </c>
      <c r="L11" s="16"/>
      <c r="M11" s="63"/>
      <c r="N11" s="64"/>
      <c r="O11" s="16"/>
      <c r="P11" s="63"/>
      <c r="Q11" s="64"/>
      <c r="R11" s="17"/>
      <c r="S11" s="55">
        <f t="shared" si="0"/>
        <v>0</v>
      </c>
      <c r="T11" s="56"/>
    </row>
    <row r="12" spans="1:20">
      <c r="A12" s="2"/>
      <c r="B12" s="2"/>
      <c r="C12" s="2"/>
      <c r="D12" s="2"/>
      <c r="E12" s="62"/>
      <c r="F12" s="62"/>
      <c r="G12" s="18"/>
      <c r="H12" s="6"/>
      <c r="I12" s="7"/>
      <c r="J12" s="6"/>
      <c r="K12" s="15">
        <f t="shared" si="1"/>
        <v>0</v>
      </c>
      <c r="L12" s="16"/>
      <c r="M12" s="63"/>
      <c r="N12" s="64"/>
      <c r="O12" s="16"/>
      <c r="P12" s="63"/>
      <c r="Q12" s="64"/>
      <c r="R12" s="17"/>
      <c r="S12" s="55">
        <f t="shared" si="0"/>
        <v>0</v>
      </c>
      <c r="T12" s="56"/>
    </row>
    <row r="13" spans="1:20">
      <c r="A13" s="2"/>
      <c r="B13" s="2"/>
      <c r="C13" s="2"/>
      <c r="D13" s="2"/>
      <c r="E13" s="62"/>
      <c r="F13" s="62"/>
      <c r="G13" s="18"/>
      <c r="H13" s="6"/>
      <c r="I13" s="7"/>
      <c r="J13" s="6"/>
      <c r="K13" s="15">
        <f t="shared" si="1"/>
        <v>0</v>
      </c>
      <c r="L13" s="16"/>
      <c r="M13" s="63"/>
      <c r="N13" s="64"/>
      <c r="O13" s="16"/>
      <c r="P13" s="63"/>
      <c r="Q13" s="64"/>
      <c r="R13" s="17"/>
      <c r="S13" s="55">
        <f t="shared" si="0"/>
        <v>0</v>
      </c>
      <c r="T13" s="56"/>
    </row>
    <row r="14" spans="1:20">
      <c r="A14" s="2"/>
      <c r="B14" s="2"/>
      <c r="C14" s="2"/>
      <c r="D14" s="2"/>
      <c r="E14" s="62"/>
      <c r="F14" s="62"/>
      <c r="G14" s="18"/>
      <c r="H14" s="6"/>
      <c r="I14" s="7"/>
      <c r="J14" s="6"/>
      <c r="K14" s="15">
        <f t="shared" si="1"/>
        <v>0</v>
      </c>
      <c r="L14" s="16"/>
      <c r="M14" s="63"/>
      <c r="N14" s="64"/>
      <c r="O14" s="16"/>
      <c r="P14" s="63"/>
      <c r="Q14" s="64"/>
      <c r="R14" s="17"/>
      <c r="S14" s="55">
        <f t="shared" si="0"/>
        <v>0</v>
      </c>
      <c r="T14" s="56"/>
    </row>
    <row r="15" spans="1:20">
      <c r="A15" s="2"/>
      <c r="B15" s="2"/>
      <c r="C15" s="2"/>
      <c r="D15" s="2"/>
      <c r="E15" s="62"/>
      <c r="F15" s="62"/>
      <c r="G15" s="18"/>
      <c r="H15" s="6"/>
      <c r="I15" s="7"/>
      <c r="J15" s="6"/>
      <c r="K15" s="15">
        <f t="shared" si="1"/>
        <v>0</v>
      </c>
      <c r="L15" s="16"/>
      <c r="M15" s="63"/>
      <c r="N15" s="64"/>
      <c r="O15" s="16"/>
      <c r="P15" s="63"/>
      <c r="Q15" s="64"/>
      <c r="R15" s="17"/>
      <c r="S15" s="55">
        <f t="shared" si="0"/>
        <v>0</v>
      </c>
      <c r="T15" s="56"/>
    </row>
    <row r="16" spans="1:20">
      <c r="A16" s="2"/>
      <c r="B16" s="2"/>
      <c r="C16" s="2"/>
      <c r="D16" s="2"/>
      <c r="E16" s="62"/>
      <c r="F16" s="62"/>
      <c r="G16" s="18"/>
      <c r="H16" s="6"/>
      <c r="I16" s="7"/>
      <c r="J16" s="6"/>
      <c r="K16" s="15">
        <f t="shared" si="1"/>
        <v>0</v>
      </c>
      <c r="L16" s="16"/>
      <c r="M16" s="63"/>
      <c r="N16" s="64"/>
      <c r="O16" s="16"/>
      <c r="P16" s="63"/>
      <c r="Q16" s="64"/>
      <c r="R16" s="17"/>
      <c r="S16" s="55">
        <f t="shared" si="0"/>
        <v>0</v>
      </c>
      <c r="T16" s="56"/>
    </row>
    <row r="17" spans="1:20">
      <c r="A17" s="2"/>
      <c r="B17" s="2"/>
      <c r="C17" s="2"/>
      <c r="D17" s="2"/>
      <c r="E17" s="62"/>
      <c r="F17" s="62"/>
      <c r="G17" s="18"/>
      <c r="H17" s="6"/>
      <c r="I17" s="7"/>
      <c r="J17" s="6"/>
      <c r="K17" s="15">
        <f t="shared" si="1"/>
        <v>0</v>
      </c>
      <c r="L17" s="16"/>
      <c r="M17" s="63"/>
      <c r="N17" s="64"/>
      <c r="O17" s="16"/>
      <c r="P17" s="63"/>
      <c r="Q17" s="64"/>
      <c r="R17" s="17"/>
      <c r="S17" s="55">
        <f t="shared" si="0"/>
        <v>0</v>
      </c>
      <c r="T17" s="56"/>
    </row>
    <row r="18" spans="1:20">
      <c r="A18" s="2"/>
      <c r="B18" s="2"/>
      <c r="C18" s="2"/>
      <c r="D18" s="2"/>
      <c r="E18" s="62"/>
      <c r="F18" s="62"/>
      <c r="G18" s="18"/>
      <c r="H18" s="6"/>
      <c r="I18" s="7"/>
      <c r="J18" s="6"/>
      <c r="K18" s="15">
        <f t="shared" si="1"/>
        <v>0</v>
      </c>
      <c r="L18" s="16"/>
      <c r="M18" s="63"/>
      <c r="N18" s="64"/>
      <c r="O18" s="16"/>
      <c r="P18" s="63"/>
      <c r="Q18" s="64"/>
      <c r="R18" s="17"/>
      <c r="S18" s="55">
        <f t="shared" si="0"/>
        <v>0</v>
      </c>
      <c r="T18" s="56"/>
    </row>
    <row r="19" spans="1:20">
      <c r="A19" s="2"/>
      <c r="B19" s="2"/>
      <c r="C19" s="2"/>
      <c r="D19" s="2"/>
      <c r="E19" s="62"/>
      <c r="F19" s="62"/>
      <c r="G19" s="18"/>
      <c r="H19" s="6"/>
      <c r="I19" s="7"/>
      <c r="J19" s="6"/>
      <c r="K19" s="15">
        <f t="shared" si="1"/>
        <v>0</v>
      </c>
      <c r="L19" s="16"/>
      <c r="M19" s="63"/>
      <c r="N19" s="64"/>
      <c r="O19" s="16"/>
      <c r="P19" s="63"/>
      <c r="Q19" s="64"/>
      <c r="R19" s="17"/>
      <c r="S19" s="55">
        <f t="shared" si="0"/>
        <v>0</v>
      </c>
      <c r="T19" s="56"/>
    </row>
    <row r="20" spans="1:20">
      <c r="A20" s="2"/>
      <c r="B20" s="2"/>
      <c r="C20" s="2"/>
      <c r="D20" s="2"/>
      <c r="E20" s="62"/>
      <c r="F20" s="62"/>
      <c r="G20" s="18"/>
      <c r="H20" s="6"/>
      <c r="I20" s="7"/>
      <c r="J20" s="6"/>
      <c r="K20" s="15">
        <f t="shared" si="1"/>
        <v>0</v>
      </c>
      <c r="L20" s="16"/>
      <c r="M20" s="63"/>
      <c r="N20" s="64"/>
      <c r="O20" s="16"/>
      <c r="P20" s="63"/>
      <c r="Q20" s="64"/>
      <c r="R20" s="17"/>
      <c r="S20" s="55">
        <f t="shared" si="0"/>
        <v>0</v>
      </c>
      <c r="T20" s="56"/>
    </row>
    <row r="21" spans="1:20">
      <c r="A21" s="2"/>
      <c r="B21" s="2"/>
      <c r="C21" s="2"/>
      <c r="D21" s="2"/>
      <c r="E21" s="62"/>
      <c r="F21" s="62"/>
      <c r="G21" s="18"/>
      <c r="H21" s="6"/>
      <c r="I21" s="7"/>
      <c r="J21" s="6"/>
      <c r="K21" s="15">
        <f t="shared" si="1"/>
        <v>0</v>
      </c>
      <c r="L21" s="16"/>
      <c r="M21" s="63"/>
      <c r="N21" s="64"/>
      <c r="O21" s="16"/>
      <c r="P21" s="63"/>
      <c r="Q21" s="64"/>
      <c r="R21" s="17"/>
      <c r="S21" s="55">
        <f t="shared" si="0"/>
        <v>0</v>
      </c>
      <c r="T21" s="56"/>
    </row>
    <row r="22" spans="1:20">
      <c r="A22" s="2"/>
      <c r="B22" s="2"/>
      <c r="C22" s="2"/>
      <c r="D22" s="2"/>
      <c r="E22" s="62"/>
      <c r="F22" s="62"/>
      <c r="G22" s="18"/>
      <c r="H22" s="6"/>
      <c r="I22" s="7"/>
      <c r="J22" s="6"/>
      <c r="K22" s="15">
        <f t="shared" si="1"/>
        <v>0</v>
      </c>
      <c r="L22" s="16"/>
      <c r="M22" s="63"/>
      <c r="N22" s="64"/>
      <c r="O22" s="16"/>
      <c r="P22" s="63"/>
      <c r="Q22" s="64"/>
      <c r="R22" s="17"/>
      <c r="S22" s="55">
        <f t="shared" si="0"/>
        <v>0</v>
      </c>
      <c r="T22" s="56"/>
    </row>
    <row r="23" spans="1:20">
      <c r="A23" s="2"/>
      <c r="B23" s="2"/>
      <c r="C23" s="2"/>
      <c r="D23" s="2"/>
      <c r="E23" s="62"/>
      <c r="F23" s="62"/>
      <c r="G23" s="18"/>
      <c r="H23" s="6"/>
      <c r="I23" s="7"/>
      <c r="J23" s="6"/>
      <c r="K23" s="15">
        <f t="shared" si="1"/>
        <v>0</v>
      </c>
      <c r="L23" s="16"/>
      <c r="M23" s="63"/>
      <c r="N23" s="64"/>
      <c r="O23" s="16"/>
      <c r="P23" s="63"/>
      <c r="Q23" s="64"/>
      <c r="R23" s="17"/>
      <c r="S23" s="55">
        <f t="shared" si="0"/>
        <v>0</v>
      </c>
      <c r="T23" s="56"/>
    </row>
    <row r="24" spans="1:20">
      <c r="A24" s="2"/>
      <c r="B24" s="2"/>
      <c r="C24" s="2"/>
      <c r="D24" s="2"/>
      <c r="E24" s="62"/>
      <c r="F24" s="62"/>
      <c r="G24" s="18"/>
      <c r="H24" s="6"/>
      <c r="I24" s="7"/>
      <c r="J24" s="6"/>
      <c r="K24" s="15">
        <f t="shared" si="1"/>
        <v>0</v>
      </c>
      <c r="L24" s="16"/>
      <c r="M24" s="63"/>
      <c r="N24" s="64"/>
      <c r="O24" s="16"/>
      <c r="P24" s="63"/>
      <c r="Q24" s="64"/>
      <c r="R24" s="17"/>
      <c r="S24" s="55">
        <f t="shared" si="0"/>
        <v>0</v>
      </c>
      <c r="T24" s="56"/>
    </row>
    <row r="25" spans="1:20">
      <c r="A25" s="2"/>
      <c r="B25" s="2"/>
      <c r="C25" s="2"/>
      <c r="D25" s="2"/>
      <c r="E25" s="62"/>
      <c r="F25" s="62"/>
      <c r="G25" s="18"/>
      <c r="H25" s="6"/>
      <c r="I25" s="7"/>
      <c r="J25" s="6"/>
      <c r="K25" s="15">
        <f t="shared" si="1"/>
        <v>0</v>
      </c>
      <c r="L25" s="16"/>
      <c r="M25" s="63"/>
      <c r="N25" s="64"/>
      <c r="O25" s="16"/>
      <c r="P25" s="63"/>
      <c r="Q25" s="64"/>
      <c r="R25" s="17"/>
      <c r="S25" s="55">
        <f t="shared" si="0"/>
        <v>0</v>
      </c>
      <c r="T25" s="56"/>
    </row>
    <row r="26" spans="1:20">
      <c r="A26" s="2"/>
      <c r="B26" s="2"/>
      <c r="C26" s="2"/>
      <c r="D26" s="2"/>
      <c r="E26" s="62"/>
      <c r="F26" s="62"/>
      <c r="G26" s="18"/>
      <c r="H26" s="6"/>
      <c r="I26" s="7"/>
      <c r="J26" s="6"/>
      <c r="K26" s="15">
        <f t="shared" ref="K26:K35" si="2">MAX(H26:J26)</f>
        <v>0</v>
      </c>
      <c r="L26" s="16"/>
      <c r="M26" s="63"/>
      <c r="N26" s="64"/>
      <c r="O26" s="16"/>
      <c r="P26" s="63"/>
      <c r="Q26" s="64"/>
      <c r="R26" s="17"/>
      <c r="S26" s="55">
        <f t="shared" si="0"/>
        <v>0</v>
      </c>
      <c r="T26" s="56"/>
    </row>
    <row r="27" spans="1:20">
      <c r="A27" s="2"/>
      <c r="B27" s="2"/>
      <c r="C27" s="2"/>
      <c r="D27" s="2"/>
      <c r="E27" s="62"/>
      <c r="F27" s="62"/>
      <c r="G27" s="18"/>
      <c r="H27" s="6"/>
      <c r="I27" s="7"/>
      <c r="J27" s="6"/>
      <c r="K27" s="15">
        <f t="shared" si="2"/>
        <v>0</v>
      </c>
      <c r="L27" s="16"/>
      <c r="M27" s="63"/>
      <c r="N27" s="64"/>
      <c r="O27" s="16"/>
      <c r="P27" s="63"/>
      <c r="Q27" s="64"/>
      <c r="R27" s="17"/>
      <c r="S27" s="55">
        <f t="shared" si="0"/>
        <v>0</v>
      </c>
      <c r="T27" s="56"/>
    </row>
    <row r="28" spans="1:20">
      <c r="A28" s="2"/>
      <c r="B28" s="2"/>
      <c r="C28" s="2"/>
      <c r="D28" s="2"/>
      <c r="E28" s="62"/>
      <c r="F28" s="62"/>
      <c r="G28" s="18"/>
      <c r="H28" s="6"/>
      <c r="I28" s="7"/>
      <c r="J28" s="6"/>
      <c r="K28" s="15">
        <f t="shared" si="2"/>
        <v>0</v>
      </c>
      <c r="L28" s="16"/>
      <c r="M28" s="63"/>
      <c r="N28" s="64"/>
      <c r="O28" s="16"/>
      <c r="P28" s="63"/>
      <c r="Q28" s="64"/>
      <c r="R28" s="17"/>
      <c r="S28" s="55">
        <f t="shared" si="0"/>
        <v>0</v>
      </c>
      <c r="T28" s="56"/>
    </row>
    <row r="29" spans="1:20">
      <c r="A29" s="2"/>
      <c r="B29" s="2"/>
      <c r="C29" s="2"/>
      <c r="D29" s="2"/>
      <c r="E29" s="62"/>
      <c r="F29" s="62"/>
      <c r="G29" s="18"/>
      <c r="H29" s="6"/>
      <c r="I29" s="7"/>
      <c r="J29" s="6"/>
      <c r="K29" s="15">
        <f t="shared" si="2"/>
        <v>0</v>
      </c>
      <c r="L29" s="16"/>
      <c r="M29" s="63"/>
      <c r="N29" s="64"/>
      <c r="O29" s="16"/>
      <c r="P29" s="63"/>
      <c r="Q29" s="64"/>
      <c r="R29" s="17"/>
      <c r="S29" s="55">
        <f t="shared" si="0"/>
        <v>0</v>
      </c>
      <c r="T29" s="56"/>
    </row>
    <row r="30" spans="1:20">
      <c r="A30" s="2"/>
      <c r="B30" s="2"/>
      <c r="C30" s="2"/>
      <c r="D30" s="2"/>
      <c r="E30" s="62"/>
      <c r="F30" s="62"/>
      <c r="G30" s="18"/>
      <c r="H30" s="6"/>
      <c r="I30" s="7"/>
      <c r="J30" s="6"/>
      <c r="K30" s="15">
        <f t="shared" si="2"/>
        <v>0</v>
      </c>
      <c r="L30" s="16"/>
      <c r="M30" s="63"/>
      <c r="N30" s="64"/>
      <c r="O30" s="16"/>
      <c r="P30" s="63"/>
      <c r="Q30" s="64"/>
      <c r="R30" s="17"/>
      <c r="S30" s="55">
        <f t="shared" si="0"/>
        <v>0</v>
      </c>
      <c r="T30" s="56"/>
    </row>
    <row r="31" spans="1:20">
      <c r="A31" s="2"/>
      <c r="B31" s="2"/>
      <c r="C31" s="2"/>
      <c r="D31" s="2"/>
      <c r="E31" s="62"/>
      <c r="F31" s="62"/>
      <c r="G31" s="18"/>
      <c r="H31" s="6"/>
      <c r="I31" s="7"/>
      <c r="J31" s="6"/>
      <c r="K31" s="15">
        <f t="shared" si="2"/>
        <v>0</v>
      </c>
      <c r="L31" s="16"/>
      <c r="M31" s="63"/>
      <c r="N31" s="64"/>
      <c r="O31" s="16"/>
      <c r="P31" s="63"/>
      <c r="Q31" s="64"/>
      <c r="R31" s="17"/>
      <c r="S31" s="55">
        <f t="shared" si="0"/>
        <v>0</v>
      </c>
      <c r="T31" s="56"/>
    </row>
    <row r="32" spans="1:20">
      <c r="A32" s="2"/>
      <c r="B32" s="2"/>
      <c r="C32" s="2"/>
      <c r="D32" s="2"/>
      <c r="E32" s="62"/>
      <c r="F32" s="62"/>
      <c r="G32" s="18"/>
      <c r="H32" s="6"/>
      <c r="I32" s="7"/>
      <c r="J32" s="6"/>
      <c r="K32" s="15">
        <f t="shared" si="2"/>
        <v>0</v>
      </c>
      <c r="L32" s="16"/>
      <c r="M32" s="63"/>
      <c r="N32" s="64"/>
      <c r="O32" s="16"/>
      <c r="P32" s="63"/>
      <c r="Q32" s="64"/>
      <c r="R32" s="17"/>
      <c r="S32" s="55">
        <f t="shared" si="0"/>
        <v>0</v>
      </c>
      <c r="T32" s="56"/>
    </row>
    <row r="33" spans="1:20">
      <c r="A33" s="2"/>
      <c r="B33" s="2"/>
      <c r="C33" s="2"/>
      <c r="D33" s="2"/>
      <c r="E33" s="62"/>
      <c r="F33" s="62"/>
      <c r="G33" s="18"/>
      <c r="H33" s="6"/>
      <c r="I33" s="7"/>
      <c r="J33" s="6"/>
      <c r="K33" s="15">
        <f t="shared" si="2"/>
        <v>0</v>
      </c>
      <c r="L33" s="16"/>
      <c r="M33" s="63"/>
      <c r="N33" s="64"/>
      <c r="O33" s="16"/>
      <c r="P33" s="63"/>
      <c r="Q33" s="64"/>
      <c r="R33" s="17"/>
      <c r="S33" s="55">
        <f t="shared" si="0"/>
        <v>0</v>
      </c>
      <c r="T33" s="56"/>
    </row>
    <row r="34" spans="1:20">
      <c r="A34" s="2"/>
      <c r="B34" s="2"/>
      <c r="C34" s="2"/>
      <c r="D34" s="2"/>
      <c r="E34" s="62"/>
      <c r="F34" s="62"/>
      <c r="G34" s="18"/>
      <c r="H34" s="6"/>
      <c r="I34" s="7"/>
      <c r="J34" s="6"/>
      <c r="K34" s="15">
        <f t="shared" si="2"/>
        <v>0</v>
      </c>
      <c r="L34" s="16"/>
      <c r="M34" s="63"/>
      <c r="N34" s="64"/>
      <c r="O34" s="16"/>
      <c r="P34" s="63"/>
      <c r="Q34" s="64"/>
      <c r="R34" s="17"/>
      <c r="S34" s="55">
        <f t="shared" si="0"/>
        <v>0</v>
      </c>
      <c r="T34" s="56"/>
    </row>
    <row r="35" spans="1:20">
      <c r="A35" s="2"/>
      <c r="B35" s="2"/>
      <c r="C35" s="2"/>
      <c r="D35" s="2"/>
      <c r="E35" s="62"/>
      <c r="F35" s="62"/>
      <c r="G35" s="18"/>
      <c r="H35" s="6"/>
      <c r="I35" s="7"/>
      <c r="J35" s="6"/>
      <c r="K35" s="15">
        <f t="shared" si="2"/>
        <v>0</v>
      </c>
      <c r="L35" s="16"/>
      <c r="M35" s="63"/>
      <c r="N35" s="64"/>
      <c r="O35" s="16"/>
      <c r="P35" s="63"/>
      <c r="Q35" s="64"/>
      <c r="R35" s="17"/>
      <c r="S35" s="55">
        <f t="shared" si="0"/>
        <v>0</v>
      </c>
      <c r="T35" s="56"/>
    </row>
    <row r="36" spans="1:20" ht="26.25">
      <c r="A36" s="65" t="s">
        <v>208</v>
      </c>
      <c r="B36" s="66"/>
      <c r="C36" s="66"/>
      <c r="D36" s="64"/>
      <c r="E36" s="51" t="s">
        <v>201</v>
      </c>
      <c r="F36" s="52"/>
      <c r="G36" s="53"/>
      <c r="H36" s="51" t="s">
        <v>166</v>
      </c>
      <c r="I36" s="54"/>
      <c r="J36" s="54"/>
      <c r="K36" s="54"/>
      <c r="L36" s="69"/>
      <c r="M36" s="51" t="s">
        <v>36</v>
      </c>
      <c r="N36" s="54"/>
      <c r="O36" s="53"/>
      <c r="P36" s="51" t="s">
        <v>164</v>
      </c>
      <c r="Q36" s="52"/>
      <c r="R36" s="53"/>
      <c r="S36" s="57" t="s">
        <v>199</v>
      </c>
      <c r="T36" s="58"/>
    </row>
    <row r="37" spans="1:20">
      <c r="A37" s="3" t="s">
        <v>190</v>
      </c>
      <c r="B37" s="3" t="s">
        <v>191</v>
      </c>
      <c r="C37" s="3" t="s">
        <v>213</v>
      </c>
      <c r="D37" s="3" t="s">
        <v>189</v>
      </c>
      <c r="E37" s="46" t="s">
        <v>196</v>
      </c>
      <c r="F37" s="46"/>
      <c r="G37" s="8" t="s">
        <v>198</v>
      </c>
      <c r="H37" s="4" t="s">
        <v>192</v>
      </c>
      <c r="I37" s="4" t="s">
        <v>193</v>
      </c>
      <c r="J37" s="4" t="s">
        <v>194</v>
      </c>
      <c r="K37" s="5" t="s">
        <v>195</v>
      </c>
      <c r="L37" s="3" t="s">
        <v>198</v>
      </c>
      <c r="M37" s="46" t="s">
        <v>197</v>
      </c>
      <c r="N37" s="46"/>
      <c r="O37" s="8" t="s">
        <v>198</v>
      </c>
      <c r="P37" s="67" t="s">
        <v>202</v>
      </c>
      <c r="Q37" s="68"/>
      <c r="R37" s="3" t="s">
        <v>198</v>
      </c>
      <c r="S37" s="59" t="s">
        <v>206</v>
      </c>
      <c r="T37" s="60"/>
    </row>
    <row r="38" spans="1:20">
      <c r="A38" s="30" t="s">
        <v>242</v>
      </c>
      <c r="B38" s="27" t="s">
        <v>243</v>
      </c>
      <c r="C38" s="28">
        <v>37371</v>
      </c>
      <c r="D38" s="2" t="s">
        <v>228</v>
      </c>
      <c r="E38" s="45" t="s">
        <v>7</v>
      </c>
      <c r="F38" s="45"/>
      <c r="G38" s="32">
        <v>534</v>
      </c>
      <c r="H38" s="34" t="s">
        <v>184</v>
      </c>
      <c r="I38" s="35" t="s">
        <v>183</v>
      </c>
      <c r="J38" s="34" t="s">
        <v>181</v>
      </c>
      <c r="K38" s="15" t="s">
        <v>181</v>
      </c>
      <c r="L38" s="33">
        <v>433</v>
      </c>
      <c r="M38" s="49">
        <v>110</v>
      </c>
      <c r="N38" s="50"/>
      <c r="O38" s="33">
        <v>519</v>
      </c>
      <c r="P38" s="49" t="s">
        <v>309</v>
      </c>
      <c r="Q38" s="50"/>
      <c r="R38" s="17">
        <v>135</v>
      </c>
      <c r="S38" s="55">
        <f t="shared" ref="S38:S73" si="3">G38+L38+O38+R38</f>
        <v>1621</v>
      </c>
      <c r="T38" s="56"/>
    </row>
    <row r="39" spans="1:20">
      <c r="A39" s="30" t="s">
        <v>244</v>
      </c>
      <c r="B39" s="27" t="s">
        <v>245</v>
      </c>
      <c r="C39" s="28">
        <v>37687</v>
      </c>
      <c r="D39" s="2" t="s">
        <v>228</v>
      </c>
      <c r="E39" s="45" t="s">
        <v>5</v>
      </c>
      <c r="F39" s="45"/>
      <c r="G39" s="32">
        <v>553</v>
      </c>
      <c r="H39" s="34" t="s">
        <v>98</v>
      </c>
      <c r="I39" s="35" t="s">
        <v>75</v>
      </c>
      <c r="J39" s="34" t="s">
        <v>67</v>
      </c>
      <c r="K39" s="15" t="s">
        <v>98</v>
      </c>
      <c r="L39" s="33">
        <v>313</v>
      </c>
      <c r="M39" s="49">
        <v>100</v>
      </c>
      <c r="N39" s="50"/>
      <c r="O39" s="33">
        <v>436</v>
      </c>
      <c r="P39" s="49" t="s">
        <v>312</v>
      </c>
      <c r="Q39" s="50"/>
      <c r="R39" s="17">
        <v>565</v>
      </c>
      <c r="S39" s="55">
        <f t="shared" si="3"/>
        <v>1867</v>
      </c>
      <c r="T39" s="56"/>
    </row>
    <row r="40" spans="1:20">
      <c r="A40" s="30" t="s">
        <v>246</v>
      </c>
      <c r="B40" s="27" t="s">
        <v>247</v>
      </c>
      <c r="C40" s="28">
        <v>37403</v>
      </c>
      <c r="D40" s="2" t="s">
        <v>228</v>
      </c>
      <c r="E40" s="45" t="s">
        <v>19</v>
      </c>
      <c r="F40" s="45"/>
      <c r="G40" s="32">
        <v>458</v>
      </c>
      <c r="H40" s="24" t="s">
        <v>61</v>
      </c>
      <c r="I40" s="24" t="s">
        <v>94</v>
      </c>
      <c r="J40" s="24" t="s">
        <v>179</v>
      </c>
      <c r="K40" s="39" t="s">
        <v>61</v>
      </c>
      <c r="L40" s="33">
        <v>454</v>
      </c>
      <c r="M40" s="49">
        <v>115</v>
      </c>
      <c r="N40" s="50"/>
      <c r="O40" s="33">
        <v>561</v>
      </c>
      <c r="P40" s="49" t="s">
        <v>319</v>
      </c>
      <c r="Q40" s="50"/>
      <c r="R40" s="17">
        <v>223</v>
      </c>
      <c r="S40" s="55">
        <f t="shared" si="3"/>
        <v>1696</v>
      </c>
      <c r="T40" s="56"/>
    </row>
    <row r="41" spans="1:20">
      <c r="A41" s="30" t="s">
        <v>248</v>
      </c>
      <c r="B41" s="27" t="s">
        <v>249</v>
      </c>
      <c r="C41" s="28">
        <v>37300</v>
      </c>
      <c r="D41" s="2" t="s">
        <v>228</v>
      </c>
      <c r="E41" s="45" t="s">
        <v>19</v>
      </c>
      <c r="F41" s="45"/>
      <c r="G41" s="32">
        <v>458</v>
      </c>
      <c r="H41" s="34" t="s">
        <v>92</v>
      </c>
      <c r="I41" s="35" t="s">
        <v>93</v>
      </c>
      <c r="J41" s="34" t="s">
        <v>92</v>
      </c>
      <c r="K41" s="15" t="s">
        <v>93</v>
      </c>
      <c r="L41" s="33">
        <v>253</v>
      </c>
      <c r="M41" s="49">
        <v>110</v>
      </c>
      <c r="N41" s="50"/>
      <c r="O41" s="33">
        <v>519</v>
      </c>
      <c r="P41" s="49" t="s">
        <v>317</v>
      </c>
      <c r="Q41" s="50"/>
      <c r="R41" s="17">
        <v>336</v>
      </c>
      <c r="S41" s="55">
        <f t="shared" si="3"/>
        <v>1566</v>
      </c>
      <c r="T41" s="56"/>
    </row>
    <row r="42" spans="1:20">
      <c r="A42" s="27" t="s">
        <v>250</v>
      </c>
      <c r="B42" s="27" t="s">
        <v>249</v>
      </c>
      <c r="C42" s="28">
        <v>37582</v>
      </c>
      <c r="D42" s="2" t="s">
        <v>228</v>
      </c>
      <c r="E42" s="45" t="s">
        <v>2</v>
      </c>
      <c r="F42" s="45"/>
      <c r="G42" s="32">
        <v>591</v>
      </c>
      <c r="H42" s="34" t="s">
        <v>112</v>
      </c>
      <c r="I42" s="35" t="s">
        <v>78</v>
      </c>
      <c r="J42" s="34" t="s">
        <v>104</v>
      </c>
      <c r="K42" s="15" t="s">
        <v>104</v>
      </c>
      <c r="L42" s="33">
        <v>309</v>
      </c>
      <c r="M42" s="49">
        <v>115</v>
      </c>
      <c r="N42" s="50"/>
      <c r="O42" s="33">
        <v>561</v>
      </c>
      <c r="P42" s="49" t="s">
        <v>314</v>
      </c>
      <c r="Q42" s="50"/>
      <c r="R42" s="17">
        <v>495</v>
      </c>
      <c r="S42" s="55">
        <f t="shared" si="3"/>
        <v>1956</v>
      </c>
      <c r="T42" s="56"/>
    </row>
    <row r="43" spans="1:20">
      <c r="A43" s="27" t="s">
        <v>251</v>
      </c>
      <c r="B43" s="27" t="s">
        <v>252</v>
      </c>
      <c r="C43" s="28">
        <v>37295</v>
      </c>
      <c r="D43" s="2" t="s">
        <v>228</v>
      </c>
      <c r="E43" s="45" t="s">
        <v>7</v>
      </c>
      <c r="F43" s="45"/>
      <c r="G43" s="32">
        <v>534</v>
      </c>
      <c r="H43" s="36" t="s">
        <v>352</v>
      </c>
      <c r="I43" s="35" t="s">
        <v>119</v>
      </c>
      <c r="J43" s="34" t="s">
        <v>183</v>
      </c>
      <c r="K43" s="15" t="s">
        <v>183</v>
      </c>
      <c r="L43" s="33">
        <v>424</v>
      </c>
      <c r="M43" s="49">
        <v>134</v>
      </c>
      <c r="N43" s="50"/>
      <c r="O43" s="33">
        <v>731</v>
      </c>
      <c r="P43" s="49" t="s">
        <v>311</v>
      </c>
      <c r="Q43" s="50"/>
      <c r="R43" s="17">
        <v>648</v>
      </c>
      <c r="S43" s="55">
        <f t="shared" si="3"/>
        <v>2337</v>
      </c>
      <c r="T43" s="56"/>
    </row>
    <row r="44" spans="1:20">
      <c r="A44" s="27" t="s">
        <v>253</v>
      </c>
      <c r="B44" s="27" t="s">
        <v>254</v>
      </c>
      <c r="C44" s="26">
        <v>37773</v>
      </c>
      <c r="D44" s="2" t="s">
        <v>228</v>
      </c>
      <c r="E44" s="45" t="s">
        <v>16</v>
      </c>
      <c r="F44" s="45"/>
      <c r="G44" s="32">
        <v>476</v>
      </c>
      <c r="H44" s="34" t="s">
        <v>84</v>
      </c>
      <c r="I44" s="35" t="s">
        <v>105</v>
      </c>
      <c r="J44" s="34" t="s">
        <v>84</v>
      </c>
      <c r="K44" s="15" t="s">
        <v>84</v>
      </c>
      <c r="L44" s="33">
        <v>65</v>
      </c>
      <c r="M44" s="49">
        <v>115</v>
      </c>
      <c r="N44" s="50"/>
      <c r="O44" s="33">
        <v>561</v>
      </c>
      <c r="P44" s="49" t="s">
        <v>313</v>
      </c>
      <c r="Q44" s="50"/>
      <c r="R44" s="17">
        <v>545</v>
      </c>
      <c r="S44" s="55">
        <f t="shared" si="3"/>
        <v>1647</v>
      </c>
      <c r="T44" s="56"/>
    </row>
    <row r="45" spans="1:20">
      <c r="A45" s="30" t="s">
        <v>261</v>
      </c>
      <c r="B45" s="27" t="s">
        <v>249</v>
      </c>
      <c r="C45" s="28">
        <v>37326</v>
      </c>
      <c r="D45" s="2" t="s">
        <v>227</v>
      </c>
      <c r="E45" s="45" t="s">
        <v>0</v>
      </c>
      <c r="F45" s="45"/>
      <c r="G45" s="32">
        <v>630</v>
      </c>
      <c r="H45" s="34" t="s">
        <v>91</v>
      </c>
      <c r="I45" s="35" t="s">
        <v>82</v>
      </c>
      <c r="J45" s="34" t="s">
        <v>70</v>
      </c>
      <c r="K45" s="15" t="s">
        <v>82</v>
      </c>
      <c r="L45" s="33">
        <v>263</v>
      </c>
      <c r="M45" s="49">
        <v>128</v>
      </c>
      <c r="N45" s="50"/>
      <c r="O45" s="33">
        <v>676</v>
      </c>
      <c r="P45" s="49" t="s">
        <v>310</v>
      </c>
      <c r="Q45" s="50"/>
      <c r="R45" s="17">
        <v>671</v>
      </c>
      <c r="S45" s="55">
        <f t="shared" si="3"/>
        <v>2240</v>
      </c>
      <c r="T45" s="56"/>
    </row>
    <row r="46" spans="1:20">
      <c r="A46" s="30" t="s">
        <v>238</v>
      </c>
      <c r="B46" s="27" t="s">
        <v>262</v>
      </c>
      <c r="C46" s="28">
        <v>37762</v>
      </c>
      <c r="D46" s="2" t="s">
        <v>227</v>
      </c>
      <c r="E46" s="45" t="s">
        <v>16</v>
      </c>
      <c r="F46" s="45"/>
      <c r="G46" s="32">
        <v>476</v>
      </c>
      <c r="H46" s="34" t="s">
        <v>115</v>
      </c>
      <c r="I46" s="35" t="s">
        <v>115</v>
      </c>
      <c r="J46" s="34" t="s">
        <v>120</v>
      </c>
      <c r="K46" s="15" t="s">
        <v>115</v>
      </c>
      <c r="L46" s="33">
        <v>238</v>
      </c>
      <c r="M46" s="49">
        <v>115</v>
      </c>
      <c r="N46" s="50"/>
      <c r="O46" s="33">
        <v>561</v>
      </c>
      <c r="P46" s="49" t="s">
        <v>316</v>
      </c>
      <c r="Q46" s="50"/>
      <c r="R46" s="17">
        <v>403</v>
      </c>
      <c r="S46" s="55">
        <f t="shared" si="3"/>
        <v>1678</v>
      </c>
      <c r="T46" s="56"/>
    </row>
    <row r="47" spans="1:20">
      <c r="A47" s="30" t="s">
        <v>263</v>
      </c>
      <c r="B47" s="27" t="s">
        <v>264</v>
      </c>
      <c r="C47" s="28">
        <v>37673</v>
      </c>
      <c r="D47" s="2" t="s">
        <v>267</v>
      </c>
      <c r="E47" s="45" t="s">
        <v>7</v>
      </c>
      <c r="F47" s="45"/>
      <c r="G47" s="32">
        <v>534</v>
      </c>
      <c r="H47" s="34" t="s">
        <v>103</v>
      </c>
      <c r="I47" s="37" t="s">
        <v>352</v>
      </c>
      <c r="J47" s="36" t="s">
        <v>352</v>
      </c>
      <c r="K47" s="15" t="s">
        <v>103</v>
      </c>
      <c r="L47" s="33">
        <v>371</v>
      </c>
      <c r="M47" s="49">
        <v>120</v>
      </c>
      <c r="N47" s="50"/>
      <c r="O47" s="33">
        <v>605</v>
      </c>
      <c r="P47" s="49" t="s">
        <v>315</v>
      </c>
      <c r="Q47" s="50"/>
      <c r="R47" s="17">
        <v>418</v>
      </c>
      <c r="S47" s="55">
        <f t="shared" si="3"/>
        <v>1928</v>
      </c>
      <c r="T47" s="56"/>
    </row>
    <row r="48" spans="1:20">
      <c r="A48" s="27" t="s">
        <v>265</v>
      </c>
      <c r="B48" s="27" t="s">
        <v>266</v>
      </c>
      <c r="C48" s="28">
        <v>37733</v>
      </c>
      <c r="D48" s="2" t="s">
        <v>267</v>
      </c>
      <c r="E48" s="45" t="s">
        <v>5</v>
      </c>
      <c r="F48" s="45"/>
      <c r="G48" s="32">
        <v>553</v>
      </c>
      <c r="H48" s="34" t="s">
        <v>96</v>
      </c>
      <c r="I48" s="35" t="s">
        <v>111</v>
      </c>
      <c r="J48" s="34" t="s">
        <v>64</v>
      </c>
      <c r="K48" s="15" t="s">
        <v>64</v>
      </c>
      <c r="L48" s="33">
        <v>435</v>
      </c>
      <c r="M48" s="49">
        <v>110</v>
      </c>
      <c r="N48" s="50"/>
      <c r="O48" s="33">
        <v>519</v>
      </c>
      <c r="P48" s="49" t="s">
        <v>318</v>
      </c>
      <c r="Q48" s="50"/>
      <c r="R48" s="17">
        <v>244</v>
      </c>
      <c r="S48" s="55">
        <f t="shared" si="3"/>
        <v>1751</v>
      </c>
      <c r="T48" s="56"/>
    </row>
    <row r="49" spans="1:20">
      <c r="A49" s="27" t="s">
        <v>297</v>
      </c>
      <c r="B49" s="27" t="s">
        <v>298</v>
      </c>
      <c r="C49" s="28">
        <v>37340</v>
      </c>
      <c r="D49" s="2" t="s">
        <v>227</v>
      </c>
      <c r="E49" s="45" t="s">
        <v>7</v>
      </c>
      <c r="F49" s="45"/>
      <c r="G49" s="32">
        <v>534</v>
      </c>
      <c r="H49" s="34" t="s">
        <v>79</v>
      </c>
      <c r="I49" s="35" t="s">
        <v>130</v>
      </c>
      <c r="J49" s="34" t="s">
        <v>132</v>
      </c>
      <c r="K49" s="15" t="s">
        <v>130</v>
      </c>
      <c r="L49" s="33">
        <v>353</v>
      </c>
      <c r="M49" s="49">
        <v>115</v>
      </c>
      <c r="N49" s="50"/>
      <c r="O49" s="33">
        <v>561</v>
      </c>
      <c r="P49" s="49" t="s">
        <v>317</v>
      </c>
      <c r="Q49" s="50"/>
      <c r="R49" s="17">
        <v>336</v>
      </c>
      <c r="S49" s="55">
        <f t="shared" si="3"/>
        <v>1784</v>
      </c>
      <c r="T49" s="56"/>
    </row>
    <row r="50" spans="1:20">
      <c r="A50" s="27"/>
      <c r="B50" s="27"/>
      <c r="C50" s="28"/>
      <c r="D50" s="2"/>
      <c r="E50" s="62"/>
      <c r="F50" s="62"/>
      <c r="G50" s="18"/>
      <c r="H50" s="6"/>
      <c r="I50" s="7"/>
      <c r="J50" s="6"/>
      <c r="K50" s="15">
        <f t="shared" ref="K50:K67" si="4">MAX(H50:J50)</f>
        <v>0</v>
      </c>
      <c r="L50" s="16"/>
      <c r="M50" s="63"/>
      <c r="N50" s="64"/>
      <c r="O50" s="16"/>
      <c r="P50" s="63"/>
      <c r="Q50" s="64"/>
      <c r="R50" s="17"/>
      <c r="S50" s="55">
        <f t="shared" si="3"/>
        <v>0</v>
      </c>
      <c r="T50" s="56"/>
    </row>
    <row r="51" spans="1:20">
      <c r="A51" s="27"/>
      <c r="B51" s="27"/>
      <c r="C51" s="28"/>
      <c r="D51" s="2"/>
      <c r="E51" s="62"/>
      <c r="F51" s="62"/>
      <c r="G51" s="18"/>
      <c r="H51" s="6"/>
      <c r="I51" s="7"/>
      <c r="J51" s="6"/>
      <c r="K51" s="15">
        <f t="shared" si="4"/>
        <v>0</v>
      </c>
      <c r="L51" s="16"/>
      <c r="M51" s="63"/>
      <c r="N51" s="64"/>
      <c r="O51" s="16"/>
      <c r="P51" s="63"/>
      <c r="Q51" s="64"/>
      <c r="R51" s="17"/>
      <c r="S51" s="55">
        <f t="shared" si="3"/>
        <v>0</v>
      </c>
      <c r="T51" s="56"/>
    </row>
    <row r="52" spans="1:20">
      <c r="A52" s="2"/>
      <c r="B52" s="2"/>
      <c r="C52" s="2"/>
      <c r="D52" s="2"/>
      <c r="E52" s="62"/>
      <c r="F52" s="62"/>
      <c r="G52" s="18"/>
      <c r="H52" s="6"/>
      <c r="I52" s="7"/>
      <c r="J52" s="6"/>
      <c r="K52" s="15">
        <f t="shared" si="4"/>
        <v>0</v>
      </c>
      <c r="L52" s="16"/>
      <c r="M52" s="63"/>
      <c r="N52" s="64"/>
      <c r="O52" s="16"/>
      <c r="P52" s="63"/>
      <c r="Q52" s="64"/>
      <c r="R52" s="17"/>
      <c r="S52" s="55">
        <f t="shared" si="3"/>
        <v>0</v>
      </c>
      <c r="T52" s="56"/>
    </row>
    <row r="53" spans="1:20">
      <c r="A53" s="2"/>
      <c r="B53" s="2"/>
      <c r="C53" s="2"/>
      <c r="D53" s="2"/>
      <c r="E53" s="62"/>
      <c r="F53" s="62"/>
      <c r="G53" s="18"/>
      <c r="H53" s="6"/>
      <c r="I53" s="7"/>
      <c r="J53" s="6"/>
      <c r="K53" s="15">
        <f t="shared" si="4"/>
        <v>0</v>
      </c>
      <c r="L53" s="16"/>
      <c r="M53" s="63"/>
      <c r="N53" s="64"/>
      <c r="O53" s="16"/>
      <c r="P53" s="63"/>
      <c r="Q53" s="64"/>
      <c r="R53" s="17"/>
      <c r="S53" s="55">
        <f t="shared" si="3"/>
        <v>0</v>
      </c>
      <c r="T53" s="56"/>
    </row>
    <row r="54" spans="1:20">
      <c r="A54" s="2"/>
      <c r="B54" s="2"/>
      <c r="C54" s="2"/>
      <c r="D54" s="2"/>
      <c r="E54" s="62"/>
      <c r="F54" s="62"/>
      <c r="G54" s="18"/>
      <c r="H54" s="6"/>
      <c r="I54" s="7"/>
      <c r="J54" s="6"/>
      <c r="K54" s="15">
        <f t="shared" si="4"/>
        <v>0</v>
      </c>
      <c r="L54" s="16"/>
      <c r="M54" s="63"/>
      <c r="N54" s="64"/>
      <c r="O54" s="16"/>
      <c r="P54" s="63"/>
      <c r="Q54" s="64"/>
      <c r="R54" s="17"/>
      <c r="S54" s="55">
        <f t="shared" si="3"/>
        <v>0</v>
      </c>
      <c r="T54" s="56"/>
    </row>
    <row r="55" spans="1:20">
      <c r="A55" s="2"/>
      <c r="B55" s="2"/>
      <c r="C55" s="2"/>
      <c r="D55" s="2"/>
      <c r="E55" s="62"/>
      <c r="F55" s="62"/>
      <c r="G55" s="18"/>
      <c r="H55" s="6"/>
      <c r="I55" s="7"/>
      <c r="J55" s="6"/>
      <c r="K55" s="15">
        <f t="shared" si="4"/>
        <v>0</v>
      </c>
      <c r="L55" s="16"/>
      <c r="M55" s="63"/>
      <c r="N55" s="64"/>
      <c r="O55" s="16"/>
      <c r="P55" s="63"/>
      <c r="Q55" s="64"/>
      <c r="R55" s="17"/>
      <c r="S55" s="55">
        <f t="shared" si="3"/>
        <v>0</v>
      </c>
      <c r="T55" s="56"/>
    </row>
    <row r="56" spans="1:20">
      <c r="A56" s="2"/>
      <c r="B56" s="2"/>
      <c r="C56" s="2"/>
      <c r="D56" s="2"/>
      <c r="E56" s="62"/>
      <c r="F56" s="62"/>
      <c r="G56" s="18"/>
      <c r="H56" s="6"/>
      <c r="I56" s="7"/>
      <c r="J56" s="6"/>
      <c r="K56" s="15">
        <f t="shared" si="4"/>
        <v>0</v>
      </c>
      <c r="L56" s="16"/>
      <c r="M56" s="63"/>
      <c r="N56" s="64"/>
      <c r="O56" s="16"/>
      <c r="P56" s="63"/>
      <c r="Q56" s="64"/>
      <c r="R56" s="17"/>
      <c r="S56" s="55">
        <f t="shared" si="3"/>
        <v>0</v>
      </c>
      <c r="T56" s="56"/>
    </row>
    <row r="57" spans="1:20">
      <c r="A57" s="2"/>
      <c r="B57" s="2"/>
      <c r="C57" s="2"/>
      <c r="D57" s="2"/>
      <c r="E57" s="62"/>
      <c r="F57" s="62"/>
      <c r="G57" s="18"/>
      <c r="H57" s="6"/>
      <c r="I57" s="7"/>
      <c r="J57" s="6"/>
      <c r="K57" s="15">
        <f t="shared" si="4"/>
        <v>0</v>
      </c>
      <c r="L57" s="16"/>
      <c r="M57" s="63"/>
      <c r="N57" s="64"/>
      <c r="O57" s="16"/>
      <c r="P57" s="63"/>
      <c r="Q57" s="64"/>
      <c r="R57" s="17"/>
      <c r="S57" s="55">
        <f t="shared" si="3"/>
        <v>0</v>
      </c>
      <c r="T57" s="56"/>
    </row>
    <row r="58" spans="1:20">
      <c r="A58" s="2"/>
      <c r="B58" s="2"/>
      <c r="C58" s="2"/>
      <c r="D58" s="2"/>
      <c r="E58" s="62"/>
      <c r="F58" s="62"/>
      <c r="G58" s="18"/>
      <c r="H58" s="6"/>
      <c r="I58" s="7"/>
      <c r="J58" s="6"/>
      <c r="K58" s="15">
        <f t="shared" si="4"/>
        <v>0</v>
      </c>
      <c r="L58" s="16"/>
      <c r="M58" s="63"/>
      <c r="N58" s="64"/>
      <c r="O58" s="16"/>
      <c r="P58" s="63"/>
      <c r="Q58" s="64"/>
      <c r="R58" s="17"/>
      <c r="S58" s="55">
        <f t="shared" si="3"/>
        <v>0</v>
      </c>
      <c r="T58" s="56"/>
    </row>
    <row r="59" spans="1:20">
      <c r="A59" s="2"/>
      <c r="B59" s="2"/>
      <c r="C59" s="2"/>
      <c r="D59" s="2"/>
      <c r="E59" s="62"/>
      <c r="F59" s="62"/>
      <c r="G59" s="18"/>
      <c r="H59" s="6"/>
      <c r="I59" s="7"/>
      <c r="J59" s="6"/>
      <c r="K59" s="15">
        <f t="shared" si="4"/>
        <v>0</v>
      </c>
      <c r="L59" s="16"/>
      <c r="M59" s="63"/>
      <c r="N59" s="64"/>
      <c r="O59" s="16"/>
      <c r="P59" s="63"/>
      <c r="Q59" s="64"/>
      <c r="R59" s="17"/>
      <c r="S59" s="55">
        <f t="shared" si="3"/>
        <v>0</v>
      </c>
      <c r="T59" s="56"/>
    </row>
    <row r="60" spans="1:20">
      <c r="A60" s="2"/>
      <c r="B60" s="2"/>
      <c r="C60" s="2"/>
      <c r="D60" s="2"/>
      <c r="E60" s="62"/>
      <c r="F60" s="62"/>
      <c r="G60" s="18"/>
      <c r="H60" s="6"/>
      <c r="I60" s="7"/>
      <c r="J60" s="6"/>
      <c r="K60" s="15">
        <f t="shared" si="4"/>
        <v>0</v>
      </c>
      <c r="L60" s="16"/>
      <c r="M60" s="63"/>
      <c r="N60" s="64"/>
      <c r="O60" s="16"/>
      <c r="P60" s="63"/>
      <c r="Q60" s="64"/>
      <c r="R60" s="17"/>
      <c r="S60" s="55">
        <f t="shared" si="3"/>
        <v>0</v>
      </c>
      <c r="T60" s="56"/>
    </row>
    <row r="61" spans="1:20">
      <c r="A61" s="2"/>
      <c r="B61" s="2"/>
      <c r="C61" s="2"/>
      <c r="D61" s="2"/>
      <c r="E61" s="62"/>
      <c r="F61" s="62"/>
      <c r="G61" s="18"/>
      <c r="H61" s="6"/>
      <c r="I61" s="7"/>
      <c r="J61" s="6"/>
      <c r="K61" s="15">
        <f t="shared" si="4"/>
        <v>0</v>
      </c>
      <c r="L61" s="16"/>
      <c r="M61" s="63"/>
      <c r="N61" s="64"/>
      <c r="O61" s="16"/>
      <c r="P61" s="63"/>
      <c r="Q61" s="64"/>
      <c r="R61" s="17"/>
      <c r="S61" s="55">
        <f t="shared" si="3"/>
        <v>0</v>
      </c>
      <c r="T61" s="56"/>
    </row>
    <row r="62" spans="1:20">
      <c r="A62" s="2"/>
      <c r="B62" s="2"/>
      <c r="C62" s="2"/>
      <c r="D62" s="2"/>
      <c r="E62" s="62"/>
      <c r="F62" s="62"/>
      <c r="G62" s="18"/>
      <c r="H62" s="6"/>
      <c r="I62" s="7"/>
      <c r="J62" s="6"/>
      <c r="K62" s="15">
        <f t="shared" si="4"/>
        <v>0</v>
      </c>
      <c r="L62" s="16"/>
      <c r="M62" s="63"/>
      <c r="N62" s="64"/>
      <c r="O62" s="16"/>
      <c r="P62" s="63"/>
      <c r="Q62" s="64"/>
      <c r="R62" s="17"/>
      <c r="S62" s="55">
        <f t="shared" si="3"/>
        <v>0</v>
      </c>
      <c r="T62" s="56"/>
    </row>
    <row r="63" spans="1:20">
      <c r="A63" s="2"/>
      <c r="B63" s="2"/>
      <c r="C63" s="2"/>
      <c r="D63" s="2"/>
      <c r="E63" s="62"/>
      <c r="F63" s="62"/>
      <c r="G63" s="18"/>
      <c r="H63" s="6"/>
      <c r="I63" s="7"/>
      <c r="J63" s="6"/>
      <c r="K63" s="15">
        <f t="shared" si="4"/>
        <v>0</v>
      </c>
      <c r="L63" s="16"/>
      <c r="M63" s="63"/>
      <c r="N63" s="64"/>
      <c r="O63" s="16"/>
      <c r="P63" s="63"/>
      <c r="Q63" s="64"/>
      <c r="R63" s="17"/>
      <c r="S63" s="55">
        <f t="shared" si="3"/>
        <v>0</v>
      </c>
      <c r="T63" s="56"/>
    </row>
    <row r="64" spans="1:20">
      <c r="A64" s="2"/>
      <c r="B64" s="2"/>
      <c r="C64" s="2"/>
      <c r="D64" s="2"/>
      <c r="E64" s="62"/>
      <c r="F64" s="62"/>
      <c r="G64" s="18"/>
      <c r="H64" s="6"/>
      <c r="I64" s="7"/>
      <c r="J64" s="6"/>
      <c r="K64" s="15">
        <f t="shared" si="4"/>
        <v>0</v>
      </c>
      <c r="L64" s="16"/>
      <c r="M64" s="63"/>
      <c r="N64" s="64"/>
      <c r="O64" s="16"/>
      <c r="P64" s="63"/>
      <c r="Q64" s="64"/>
      <c r="R64" s="17"/>
      <c r="S64" s="55">
        <f t="shared" si="3"/>
        <v>0</v>
      </c>
      <c r="T64" s="56"/>
    </row>
    <row r="65" spans="1:20">
      <c r="A65" s="2"/>
      <c r="B65" s="2"/>
      <c r="C65" s="2"/>
      <c r="D65" s="2"/>
      <c r="E65" s="62"/>
      <c r="F65" s="62"/>
      <c r="G65" s="18"/>
      <c r="H65" s="6"/>
      <c r="I65" s="7"/>
      <c r="J65" s="6"/>
      <c r="K65" s="15">
        <f t="shared" si="4"/>
        <v>0</v>
      </c>
      <c r="L65" s="16"/>
      <c r="M65" s="63"/>
      <c r="N65" s="64"/>
      <c r="O65" s="16"/>
      <c r="P65" s="63"/>
      <c r="Q65" s="64"/>
      <c r="R65" s="17"/>
      <c r="S65" s="55">
        <f t="shared" si="3"/>
        <v>0</v>
      </c>
      <c r="T65" s="56"/>
    </row>
    <row r="66" spans="1:20">
      <c r="A66" s="2"/>
      <c r="B66" s="2"/>
      <c r="C66" s="2"/>
      <c r="D66" s="2"/>
      <c r="E66" s="62"/>
      <c r="F66" s="62"/>
      <c r="G66" s="18"/>
      <c r="H66" s="6"/>
      <c r="I66" s="7"/>
      <c r="J66" s="6"/>
      <c r="K66" s="15">
        <f t="shared" si="4"/>
        <v>0</v>
      </c>
      <c r="L66" s="16"/>
      <c r="M66" s="63"/>
      <c r="N66" s="64"/>
      <c r="O66" s="16"/>
      <c r="P66" s="63"/>
      <c r="Q66" s="64"/>
      <c r="R66" s="17"/>
      <c r="S66" s="55">
        <f t="shared" si="3"/>
        <v>0</v>
      </c>
      <c r="T66" s="56"/>
    </row>
    <row r="67" spans="1:20">
      <c r="A67" s="2"/>
      <c r="B67" s="2"/>
      <c r="C67" s="2"/>
      <c r="D67" s="2"/>
      <c r="E67" s="62"/>
      <c r="F67" s="62"/>
      <c r="G67" s="18"/>
      <c r="H67" s="6"/>
      <c r="I67" s="7"/>
      <c r="J67" s="6"/>
      <c r="K67" s="15">
        <f t="shared" si="4"/>
        <v>0</v>
      </c>
      <c r="L67" s="16"/>
      <c r="M67" s="63"/>
      <c r="N67" s="64"/>
      <c r="O67" s="16"/>
      <c r="P67" s="63"/>
      <c r="Q67" s="64"/>
      <c r="R67" s="17"/>
      <c r="S67" s="55">
        <f t="shared" si="3"/>
        <v>0</v>
      </c>
      <c r="T67" s="56"/>
    </row>
    <row r="68" spans="1:20">
      <c r="A68" s="2"/>
      <c r="B68" s="2"/>
      <c r="C68" s="2"/>
      <c r="D68" s="2"/>
      <c r="E68" s="62"/>
      <c r="F68" s="62"/>
      <c r="G68" s="18"/>
      <c r="H68" s="6"/>
      <c r="I68" s="7"/>
      <c r="J68" s="6"/>
      <c r="K68" s="15">
        <f t="shared" ref="K68:K73" si="5">MAX(H68:J68)</f>
        <v>0</v>
      </c>
      <c r="L68" s="16"/>
      <c r="M68" s="63"/>
      <c r="N68" s="64"/>
      <c r="O68" s="16"/>
      <c r="P68" s="63"/>
      <c r="Q68" s="64"/>
      <c r="R68" s="17"/>
      <c r="S68" s="55">
        <f t="shared" si="3"/>
        <v>0</v>
      </c>
      <c r="T68" s="56"/>
    </row>
    <row r="69" spans="1:20">
      <c r="A69" s="2"/>
      <c r="B69" s="2"/>
      <c r="C69" s="2"/>
      <c r="D69" s="2"/>
      <c r="E69" s="62"/>
      <c r="F69" s="62"/>
      <c r="G69" s="18"/>
      <c r="H69" s="6"/>
      <c r="I69" s="7"/>
      <c r="J69" s="6"/>
      <c r="K69" s="15">
        <f t="shared" si="5"/>
        <v>0</v>
      </c>
      <c r="L69" s="16"/>
      <c r="M69" s="63"/>
      <c r="N69" s="64"/>
      <c r="O69" s="16"/>
      <c r="P69" s="63"/>
      <c r="Q69" s="64"/>
      <c r="R69" s="17"/>
      <c r="S69" s="55">
        <f t="shared" si="3"/>
        <v>0</v>
      </c>
      <c r="T69" s="56"/>
    </row>
    <row r="70" spans="1:20">
      <c r="A70" s="2"/>
      <c r="B70" s="2"/>
      <c r="C70" s="2"/>
      <c r="D70" s="2"/>
      <c r="E70" s="62"/>
      <c r="F70" s="62"/>
      <c r="G70" s="18"/>
      <c r="H70" s="6"/>
      <c r="I70" s="7"/>
      <c r="J70" s="6"/>
      <c r="K70" s="15">
        <f t="shared" si="5"/>
        <v>0</v>
      </c>
      <c r="L70" s="16"/>
      <c r="M70" s="63"/>
      <c r="N70" s="64"/>
      <c r="O70" s="16"/>
      <c r="P70" s="63"/>
      <c r="Q70" s="64"/>
      <c r="R70" s="17"/>
      <c r="S70" s="55">
        <f t="shared" si="3"/>
        <v>0</v>
      </c>
      <c r="T70" s="56"/>
    </row>
    <row r="71" spans="1:20">
      <c r="A71" s="2"/>
      <c r="B71" s="2"/>
      <c r="C71" s="2"/>
      <c r="D71" s="2"/>
      <c r="E71" s="62"/>
      <c r="F71" s="62"/>
      <c r="G71" s="18"/>
      <c r="H71" s="6"/>
      <c r="I71" s="7"/>
      <c r="J71" s="6"/>
      <c r="K71" s="15">
        <f t="shared" si="5"/>
        <v>0</v>
      </c>
      <c r="L71" s="16"/>
      <c r="M71" s="63"/>
      <c r="N71" s="64"/>
      <c r="O71" s="16"/>
      <c r="P71" s="63"/>
      <c r="Q71" s="64"/>
      <c r="R71" s="17"/>
      <c r="S71" s="55">
        <f t="shared" si="3"/>
        <v>0</v>
      </c>
      <c r="T71" s="56"/>
    </row>
    <row r="72" spans="1:20">
      <c r="A72" s="2"/>
      <c r="B72" s="2"/>
      <c r="C72" s="2"/>
      <c r="D72" s="2"/>
      <c r="E72" s="62"/>
      <c r="F72" s="62"/>
      <c r="G72" s="18"/>
      <c r="H72" s="6"/>
      <c r="I72" s="7"/>
      <c r="J72" s="6"/>
      <c r="K72" s="15">
        <f t="shared" si="5"/>
        <v>0</v>
      </c>
      <c r="L72" s="16"/>
      <c r="M72" s="63"/>
      <c r="N72" s="64"/>
      <c r="O72" s="16"/>
      <c r="P72" s="63"/>
      <c r="Q72" s="64"/>
      <c r="R72" s="17"/>
      <c r="S72" s="55">
        <f t="shared" si="3"/>
        <v>0</v>
      </c>
      <c r="T72" s="56"/>
    </row>
    <row r="73" spans="1:20">
      <c r="A73" s="2"/>
      <c r="B73" s="2"/>
      <c r="C73" s="2"/>
      <c r="D73" s="2"/>
      <c r="E73" s="62"/>
      <c r="F73" s="62"/>
      <c r="G73" s="18"/>
      <c r="H73" s="6"/>
      <c r="I73" s="7"/>
      <c r="J73" s="6"/>
      <c r="K73" s="15">
        <f t="shared" si="5"/>
        <v>0</v>
      </c>
      <c r="L73" s="16"/>
      <c r="M73" s="63"/>
      <c r="N73" s="64"/>
      <c r="O73" s="16"/>
      <c r="P73" s="63"/>
      <c r="Q73" s="64"/>
      <c r="R73" s="17"/>
      <c r="S73" s="55">
        <f t="shared" si="3"/>
        <v>0</v>
      </c>
      <c r="T73" s="56"/>
    </row>
  </sheetData>
  <sheetProtection sheet="1" objects="1" scenarios="1"/>
  <mergeCells count="291">
    <mergeCell ref="E73:F73"/>
    <mergeCell ref="M73:N73"/>
    <mergeCell ref="P73:Q73"/>
    <mergeCell ref="S73:T73"/>
    <mergeCell ref="E71:F71"/>
    <mergeCell ref="M71:N71"/>
    <mergeCell ref="P71:Q71"/>
    <mergeCell ref="S71:T71"/>
    <mergeCell ref="E72:F72"/>
    <mergeCell ref="M72:N72"/>
    <mergeCell ref="P72:Q72"/>
    <mergeCell ref="S72:T72"/>
    <mergeCell ref="E69:F69"/>
    <mergeCell ref="M69:N69"/>
    <mergeCell ref="P69:Q69"/>
    <mergeCell ref="S69:T69"/>
    <mergeCell ref="E70:F70"/>
    <mergeCell ref="M70:N70"/>
    <mergeCell ref="P70:Q70"/>
    <mergeCell ref="S70:T70"/>
    <mergeCell ref="E67:F67"/>
    <mergeCell ref="M67:N67"/>
    <mergeCell ref="P67:Q67"/>
    <mergeCell ref="S67:T67"/>
    <mergeCell ref="E68:F68"/>
    <mergeCell ref="M68:N68"/>
    <mergeCell ref="P68:Q68"/>
    <mergeCell ref="S68:T68"/>
    <mergeCell ref="E65:F65"/>
    <mergeCell ref="M65:N65"/>
    <mergeCell ref="P65:Q65"/>
    <mergeCell ref="S65:T65"/>
    <mergeCell ref="E66:F66"/>
    <mergeCell ref="M66:N66"/>
    <mergeCell ref="P66:Q66"/>
    <mergeCell ref="S66:T66"/>
    <mergeCell ref="E63:F63"/>
    <mergeCell ref="M63:N63"/>
    <mergeCell ref="P63:Q63"/>
    <mergeCell ref="S63:T63"/>
    <mergeCell ref="E64:F64"/>
    <mergeCell ref="M64:N64"/>
    <mergeCell ref="P64:Q64"/>
    <mergeCell ref="S64:T64"/>
    <mergeCell ref="E61:F61"/>
    <mergeCell ref="M61:N61"/>
    <mergeCell ref="P61:Q61"/>
    <mergeCell ref="S61:T61"/>
    <mergeCell ref="E62:F62"/>
    <mergeCell ref="M62:N62"/>
    <mergeCell ref="P62:Q62"/>
    <mergeCell ref="S62:T62"/>
    <mergeCell ref="E59:F59"/>
    <mergeCell ref="M59:N59"/>
    <mergeCell ref="P59:Q59"/>
    <mergeCell ref="S59:T59"/>
    <mergeCell ref="E60:F60"/>
    <mergeCell ref="M60:N60"/>
    <mergeCell ref="P60:Q60"/>
    <mergeCell ref="S60:T60"/>
    <mergeCell ref="E57:F57"/>
    <mergeCell ref="M57:N57"/>
    <mergeCell ref="P57:Q57"/>
    <mergeCell ref="S57:T57"/>
    <mergeCell ref="E58:F58"/>
    <mergeCell ref="M58:N58"/>
    <mergeCell ref="P58:Q58"/>
    <mergeCell ref="S58:T58"/>
    <mergeCell ref="E55:F55"/>
    <mergeCell ref="M55:N55"/>
    <mergeCell ref="P55:Q55"/>
    <mergeCell ref="S55:T55"/>
    <mergeCell ref="E56:F56"/>
    <mergeCell ref="M56:N56"/>
    <mergeCell ref="P56:Q56"/>
    <mergeCell ref="S56:T56"/>
    <mergeCell ref="E53:F53"/>
    <mergeCell ref="M53:N53"/>
    <mergeCell ref="P53:Q53"/>
    <mergeCell ref="S53:T53"/>
    <mergeCell ref="E54:F54"/>
    <mergeCell ref="M54:N54"/>
    <mergeCell ref="P54:Q54"/>
    <mergeCell ref="S54:T54"/>
    <mergeCell ref="E51:F51"/>
    <mergeCell ref="M51:N51"/>
    <mergeCell ref="P51:Q51"/>
    <mergeCell ref="S51:T51"/>
    <mergeCell ref="E52:F52"/>
    <mergeCell ref="M52:N52"/>
    <mergeCell ref="P52:Q52"/>
    <mergeCell ref="S52:T52"/>
    <mergeCell ref="E49:F49"/>
    <mergeCell ref="M49:N49"/>
    <mergeCell ref="P49:Q49"/>
    <mergeCell ref="S49:T49"/>
    <mergeCell ref="E50:F50"/>
    <mergeCell ref="M50:N50"/>
    <mergeCell ref="P50:Q50"/>
    <mergeCell ref="S50:T50"/>
    <mergeCell ref="E47:F47"/>
    <mergeCell ref="M47:N47"/>
    <mergeCell ref="P47:Q47"/>
    <mergeCell ref="S47:T47"/>
    <mergeCell ref="E48:F48"/>
    <mergeCell ref="M48:N48"/>
    <mergeCell ref="P48:Q48"/>
    <mergeCell ref="S48:T48"/>
    <mergeCell ref="E45:F45"/>
    <mergeCell ref="M45:N45"/>
    <mergeCell ref="P45:Q45"/>
    <mergeCell ref="S45:T45"/>
    <mergeCell ref="E46:F46"/>
    <mergeCell ref="M46:N46"/>
    <mergeCell ref="P46:Q46"/>
    <mergeCell ref="S46:T46"/>
    <mergeCell ref="E43:F43"/>
    <mergeCell ref="M43:N43"/>
    <mergeCell ref="P43:Q43"/>
    <mergeCell ref="S43:T43"/>
    <mergeCell ref="E44:F44"/>
    <mergeCell ref="M44:N44"/>
    <mergeCell ref="P44:Q44"/>
    <mergeCell ref="S44:T44"/>
    <mergeCell ref="E41:F41"/>
    <mergeCell ref="M41:N41"/>
    <mergeCell ref="P41:Q41"/>
    <mergeCell ref="S41:T41"/>
    <mergeCell ref="E42:F42"/>
    <mergeCell ref="M42:N42"/>
    <mergeCell ref="P42:Q42"/>
    <mergeCell ref="S42:T42"/>
    <mergeCell ref="E39:F39"/>
    <mergeCell ref="M39:N39"/>
    <mergeCell ref="P39:Q39"/>
    <mergeCell ref="S39:T39"/>
    <mergeCell ref="E40:F40"/>
    <mergeCell ref="M40:N40"/>
    <mergeCell ref="P40:Q40"/>
    <mergeCell ref="S40:T40"/>
    <mergeCell ref="E35:F35"/>
    <mergeCell ref="M35:N35"/>
    <mergeCell ref="P35:Q35"/>
    <mergeCell ref="S35:T35"/>
    <mergeCell ref="E38:F38"/>
    <mergeCell ref="M38:N38"/>
    <mergeCell ref="P38:Q38"/>
    <mergeCell ref="S38:T38"/>
    <mergeCell ref="E33:F33"/>
    <mergeCell ref="M33:N33"/>
    <mergeCell ref="P33:Q33"/>
    <mergeCell ref="S33:T33"/>
    <mergeCell ref="E34:F34"/>
    <mergeCell ref="M34:N34"/>
    <mergeCell ref="P34:Q34"/>
    <mergeCell ref="S34:T34"/>
    <mergeCell ref="E37:F37"/>
    <mergeCell ref="M37:N37"/>
    <mergeCell ref="P37:Q37"/>
    <mergeCell ref="S37:T37"/>
    <mergeCell ref="S36:T36"/>
    <mergeCell ref="E36:G36"/>
    <mergeCell ref="H36:L36"/>
    <mergeCell ref="M36:O36"/>
    <mergeCell ref="E31:F31"/>
    <mergeCell ref="M31:N31"/>
    <mergeCell ref="P31:Q31"/>
    <mergeCell ref="S31:T31"/>
    <mergeCell ref="E32:F32"/>
    <mergeCell ref="M32:N32"/>
    <mergeCell ref="P32:Q32"/>
    <mergeCell ref="S32:T32"/>
    <mergeCell ref="E29:F29"/>
    <mergeCell ref="M29:N29"/>
    <mergeCell ref="P29:Q29"/>
    <mergeCell ref="S29:T29"/>
    <mergeCell ref="E30:F30"/>
    <mergeCell ref="M30:N30"/>
    <mergeCell ref="P30:Q30"/>
    <mergeCell ref="S30:T30"/>
    <mergeCell ref="E27:F27"/>
    <mergeCell ref="M27:N27"/>
    <mergeCell ref="P27:Q27"/>
    <mergeCell ref="S27:T27"/>
    <mergeCell ref="E28:F28"/>
    <mergeCell ref="M28:N28"/>
    <mergeCell ref="P28:Q28"/>
    <mergeCell ref="S28:T28"/>
    <mergeCell ref="E25:F25"/>
    <mergeCell ref="M25:N25"/>
    <mergeCell ref="P25:Q25"/>
    <mergeCell ref="S25:T25"/>
    <mergeCell ref="E26:F26"/>
    <mergeCell ref="M26:N26"/>
    <mergeCell ref="P26:Q26"/>
    <mergeCell ref="S26:T26"/>
    <mergeCell ref="E23:F23"/>
    <mergeCell ref="M23:N23"/>
    <mergeCell ref="P23:Q23"/>
    <mergeCell ref="S23:T23"/>
    <mergeCell ref="E24:F24"/>
    <mergeCell ref="M24:N24"/>
    <mergeCell ref="P24:Q24"/>
    <mergeCell ref="S24:T24"/>
    <mergeCell ref="E21:F21"/>
    <mergeCell ref="M21:N21"/>
    <mergeCell ref="P21:Q21"/>
    <mergeCell ref="S21:T21"/>
    <mergeCell ref="E22:F22"/>
    <mergeCell ref="M22:N22"/>
    <mergeCell ref="P22:Q22"/>
    <mergeCell ref="S22:T22"/>
    <mergeCell ref="E19:F19"/>
    <mergeCell ref="M19:N19"/>
    <mergeCell ref="P19:Q19"/>
    <mergeCell ref="S19:T19"/>
    <mergeCell ref="E20:F20"/>
    <mergeCell ref="M20:N20"/>
    <mergeCell ref="P20:Q20"/>
    <mergeCell ref="S20:T20"/>
    <mergeCell ref="E17:F17"/>
    <mergeCell ref="M17:N17"/>
    <mergeCell ref="P17:Q17"/>
    <mergeCell ref="S17:T17"/>
    <mergeCell ref="E18:F18"/>
    <mergeCell ref="M18:N18"/>
    <mergeCell ref="P18:Q18"/>
    <mergeCell ref="S18:T18"/>
    <mergeCell ref="E15:F15"/>
    <mergeCell ref="M15:N15"/>
    <mergeCell ref="P15:Q15"/>
    <mergeCell ref="S15:T15"/>
    <mergeCell ref="E16:F16"/>
    <mergeCell ref="M16:N16"/>
    <mergeCell ref="P16:Q16"/>
    <mergeCell ref="S16:T16"/>
    <mergeCell ref="E13:F13"/>
    <mergeCell ref="M13:N13"/>
    <mergeCell ref="P13:Q13"/>
    <mergeCell ref="S13:T13"/>
    <mergeCell ref="E14:F14"/>
    <mergeCell ref="M14:N14"/>
    <mergeCell ref="P14:Q14"/>
    <mergeCell ref="S14:T14"/>
    <mergeCell ref="E12:F12"/>
    <mergeCell ref="M12:N12"/>
    <mergeCell ref="P12:Q12"/>
    <mergeCell ref="S12:T12"/>
    <mergeCell ref="E9:F9"/>
    <mergeCell ref="M9:N9"/>
    <mergeCell ref="P9:Q9"/>
    <mergeCell ref="S9:T9"/>
    <mergeCell ref="E10:F10"/>
    <mergeCell ref="M10:N10"/>
    <mergeCell ref="P10:Q10"/>
    <mergeCell ref="S10:T10"/>
    <mergeCell ref="M5:N5"/>
    <mergeCell ref="P5:Q5"/>
    <mergeCell ref="S5:T5"/>
    <mergeCell ref="E6:F6"/>
    <mergeCell ref="M6:N6"/>
    <mergeCell ref="P6:Q6"/>
    <mergeCell ref="S6:T6"/>
    <mergeCell ref="E11:F11"/>
    <mergeCell ref="M11:N11"/>
    <mergeCell ref="P11:Q11"/>
    <mergeCell ref="S11:T11"/>
    <mergeCell ref="P36:R36"/>
    <mergeCell ref="A36:D36"/>
    <mergeCell ref="S2:T2"/>
    <mergeCell ref="E3:F3"/>
    <mergeCell ref="M3:N3"/>
    <mergeCell ref="P3:Q3"/>
    <mergeCell ref="S3:T3"/>
    <mergeCell ref="E4:F4"/>
    <mergeCell ref="M4:N4"/>
    <mergeCell ref="P4:Q4"/>
    <mergeCell ref="S4:T4"/>
    <mergeCell ref="E2:G2"/>
    <mergeCell ref="M2:O2"/>
    <mergeCell ref="H2:L2"/>
    <mergeCell ref="P2:R2"/>
    <mergeCell ref="E7:F7"/>
    <mergeCell ref="M7:N7"/>
    <mergeCell ref="P7:Q7"/>
    <mergeCell ref="S7:T7"/>
    <mergeCell ref="E8:F8"/>
    <mergeCell ref="M8:N8"/>
    <mergeCell ref="P8:Q8"/>
    <mergeCell ref="S8:T8"/>
    <mergeCell ref="E5:F5"/>
  </mergeCell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V90"/>
  <sheetViews>
    <sheetView topLeftCell="D1" zoomScaleNormal="100" zoomScalePageLayoutView="125" workbookViewId="0">
      <selection activeCell="H48" sqref="A48:XFD48"/>
    </sheetView>
  </sheetViews>
  <sheetFormatPr defaultColWidth="8.85546875" defaultRowHeight="15"/>
  <cols>
    <col min="1" max="1" width="19.7109375" customWidth="1"/>
    <col min="2" max="2" width="18.28515625" customWidth="1"/>
    <col min="3" max="3" width="10.7109375" customWidth="1"/>
    <col min="4" max="4" width="16" customWidth="1"/>
    <col min="5" max="5" width="5.42578125" customWidth="1"/>
    <col min="6" max="6" width="4" customWidth="1"/>
    <col min="7" max="7" width="5.7109375" customWidth="1"/>
    <col min="11" max="11" width="9.85546875" bestFit="1" customWidth="1"/>
    <col min="12" max="12" width="9.85546875" customWidth="1"/>
    <col min="17" max="17" width="9.85546875" customWidth="1"/>
    <col min="19" max="19" width="7.28515625" customWidth="1"/>
    <col min="20" max="20" width="9.85546875" customWidth="1"/>
  </cols>
  <sheetData>
    <row r="1" spans="1:22" ht="28.5">
      <c r="E1" s="1"/>
      <c r="F1" s="1"/>
      <c r="G1" s="1"/>
      <c r="H1" s="14" t="s">
        <v>204</v>
      </c>
      <c r="I1" s="11"/>
      <c r="J1" s="11"/>
      <c r="K1" s="12"/>
      <c r="L1" s="13"/>
      <c r="M1" s="1"/>
      <c r="N1" s="1"/>
      <c r="O1" s="1"/>
      <c r="P1" s="1"/>
      <c r="Q1" s="13"/>
      <c r="R1" s="10"/>
      <c r="S1" s="10"/>
      <c r="T1" s="13"/>
    </row>
    <row r="2" spans="1:22" ht="28.5">
      <c r="A2" s="70" t="s">
        <v>207</v>
      </c>
      <c r="B2" s="66"/>
      <c r="C2" s="66"/>
      <c r="D2" s="64"/>
      <c r="E2" s="51" t="s">
        <v>165</v>
      </c>
      <c r="F2" s="52"/>
      <c r="G2" s="53"/>
      <c r="H2" s="51" t="s">
        <v>136</v>
      </c>
      <c r="I2" s="54"/>
      <c r="J2" s="54"/>
      <c r="K2" s="54"/>
      <c r="L2" s="69"/>
      <c r="M2" s="51" t="s">
        <v>167</v>
      </c>
      <c r="N2" s="54"/>
      <c r="O2" s="54"/>
      <c r="P2" s="52"/>
      <c r="Q2" s="53"/>
      <c r="R2" s="51" t="s">
        <v>164</v>
      </c>
      <c r="S2" s="52"/>
      <c r="T2" s="53"/>
      <c r="U2" s="57" t="s">
        <v>199</v>
      </c>
      <c r="V2" s="58"/>
    </row>
    <row r="3" spans="1:22">
      <c r="A3" s="3" t="s">
        <v>190</v>
      </c>
      <c r="B3" s="3" t="s">
        <v>191</v>
      </c>
      <c r="C3" s="3" t="s">
        <v>213</v>
      </c>
      <c r="D3" s="3" t="s">
        <v>189</v>
      </c>
      <c r="E3" s="46" t="s">
        <v>196</v>
      </c>
      <c r="F3" s="46"/>
      <c r="G3" s="8" t="s">
        <v>198</v>
      </c>
      <c r="H3" s="4" t="s">
        <v>192</v>
      </c>
      <c r="I3" s="4" t="s">
        <v>193</v>
      </c>
      <c r="J3" s="4" t="s">
        <v>194</v>
      </c>
      <c r="K3" s="5" t="s">
        <v>195</v>
      </c>
      <c r="L3" s="3" t="s">
        <v>198</v>
      </c>
      <c r="M3" s="4" t="s">
        <v>192</v>
      </c>
      <c r="N3" s="4" t="s">
        <v>193</v>
      </c>
      <c r="O3" s="4" t="s">
        <v>194</v>
      </c>
      <c r="P3" s="5" t="s">
        <v>195</v>
      </c>
      <c r="Q3" s="3" t="s">
        <v>198</v>
      </c>
      <c r="R3" s="67" t="s">
        <v>202</v>
      </c>
      <c r="S3" s="68"/>
      <c r="T3" s="3" t="s">
        <v>198</v>
      </c>
      <c r="U3" s="59" t="s">
        <v>206</v>
      </c>
      <c r="V3" s="60"/>
    </row>
    <row r="4" spans="1:22">
      <c r="A4" s="27" t="s">
        <v>268</v>
      </c>
      <c r="B4" s="27" t="s">
        <v>269</v>
      </c>
      <c r="C4" s="28">
        <v>37896</v>
      </c>
      <c r="D4" s="2" t="s">
        <v>228</v>
      </c>
      <c r="E4" s="47" t="s">
        <v>18</v>
      </c>
      <c r="F4" s="47"/>
      <c r="G4" s="32">
        <v>325</v>
      </c>
      <c r="H4" s="6"/>
      <c r="I4" s="7"/>
      <c r="J4" s="6"/>
      <c r="K4" s="15" t="s">
        <v>137</v>
      </c>
      <c r="L4" s="33">
        <v>326</v>
      </c>
      <c r="M4" s="6"/>
      <c r="N4" s="7"/>
      <c r="O4" s="6"/>
      <c r="P4" s="15" t="s">
        <v>45</v>
      </c>
      <c r="Q4" s="17">
        <v>195</v>
      </c>
      <c r="R4" s="49" t="s">
        <v>328</v>
      </c>
      <c r="S4" s="50"/>
      <c r="T4" s="17">
        <v>0</v>
      </c>
      <c r="U4" s="55">
        <f>G4+L4+Q4+T4</f>
        <v>846</v>
      </c>
      <c r="V4" s="56"/>
    </row>
    <row r="5" spans="1:22">
      <c r="A5" s="27" t="s">
        <v>270</v>
      </c>
      <c r="B5" s="27" t="s">
        <v>271</v>
      </c>
      <c r="C5" s="28">
        <v>37379</v>
      </c>
      <c r="D5" s="2" t="s">
        <v>228</v>
      </c>
      <c r="E5" s="45" t="s">
        <v>12</v>
      </c>
      <c r="F5" s="45"/>
      <c r="G5" s="32">
        <v>769</v>
      </c>
      <c r="H5" s="6"/>
      <c r="I5" s="7"/>
      <c r="J5" s="6"/>
      <c r="K5" s="15" t="s">
        <v>114</v>
      </c>
      <c r="L5" s="33">
        <v>560</v>
      </c>
      <c r="M5" s="6"/>
      <c r="N5" s="7"/>
      <c r="O5" s="6"/>
      <c r="P5" s="15" t="s">
        <v>302</v>
      </c>
      <c r="Q5" s="17">
        <v>338</v>
      </c>
      <c r="R5" s="49" t="s">
        <v>320</v>
      </c>
      <c r="S5" s="50"/>
      <c r="T5" s="17">
        <v>572</v>
      </c>
      <c r="U5" s="55">
        <f t="shared" ref="U5:U25" si="0">G5+L5+Q5+T5</f>
        <v>2239</v>
      </c>
      <c r="V5" s="56"/>
    </row>
    <row r="6" spans="1:22">
      <c r="A6" s="27" t="s">
        <v>287</v>
      </c>
      <c r="B6" s="27" t="s">
        <v>256</v>
      </c>
      <c r="C6" s="28">
        <v>37572</v>
      </c>
      <c r="D6" s="2" t="s">
        <v>228</v>
      </c>
      <c r="E6" s="45" t="s">
        <v>17</v>
      </c>
      <c r="F6" s="45"/>
      <c r="G6" s="32">
        <v>421</v>
      </c>
      <c r="H6" s="6"/>
      <c r="I6" s="7"/>
      <c r="J6" s="6"/>
      <c r="K6" s="15" t="s">
        <v>139</v>
      </c>
      <c r="L6" s="33">
        <v>312</v>
      </c>
      <c r="M6" s="6"/>
      <c r="N6" s="7"/>
      <c r="O6" s="6"/>
      <c r="P6" s="15" t="s">
        <v>51</v>
      </c>
      <c r="Q6" s="17">
        <v>267</v>
      </c>
      <c r="R6" s="49" t="s">
        <v>326</v>
      </c>
      <c r="S6" s="50"/>
      <c r="T6" s="17">
        <v>114</v>
      </c>
      <c r="U6" s="55">
        <f t="shared" si="0"/>
        <v>1114</v>
      </c>
      <c r="V6" s="56"/>
    </row>
    <row r="7" spans="1:22">
      <c r="A7" s="27" t="s">
        <v>288</v>
      </c>
      <c r="B7" s="27" t="s">
        <v>289</v>
      </c>
      <c r="C7" s="28">
        <v>37429</v>
      </c>
      <c r="D7" s="2" t="s">
        <v>228</v>
      </c>
      <c r="E7" s="45" t="s">
        <v>9</v>
      </c>
      <c r="F7" s="45"/>
      <c r="G7" s="32">
        <v>464</v>
      </c>
      <c r="H7" s="6"/>
      <c r="I7" s="7"/>
      <c r="J7" s="6"/>
      <c r="K7" s="15" t="s">
        <v>74</v>
      </c>
      <c r="L7" s="33">
        <v>494</v>
      </c>
      <c r="M7" s="6"/>
      <c r="N7" s="7"/>
      <c r="O7" s="6"/>
      <c r="P7" s="15" t="s">
        <v>145</v>
      </c>
      <c r="Q7" s="17">
        <v>408</v>
      </c>
      <c r="R7" s="49" t="s">
        <v>323</v>
      </c>
      <c r="S7" s="50"/>
      <c r="T7" s="17">
        <v>287</v>
      </c>
      <c r="U7" s="55">
        <f t="shared" si="0"/>
        <v>1653</v>
      </c>
      <c r="V7" s="56"/>
    </row>
    <row r="8" spans="1:22">
      <c r="A8" s="27" t="s">
        <v>288</v>
      </c>
      <c r="B8" s="27" t="s">
        <v>290</v>
      </c>
      <c r="C8" s="28">
        <v>37596</v>
      </c>
      <c r="D8" s="2" t="s">
        <v>228</v>
      </c>
      <c r="E8" s="45" t="s">
        <v>4</v>
      </c>
      <c r="F8" s="45"/>
      <c r="G8" s="32">
        <v>393</v>
      </c>
      <c r="H8" s="6"/>
      <c r="I8" s="7"/>
      <c r="J8" s="6"/>
      <c r="K8" s="15" t="s">
        <v>69</v>
      </c>
      <c r="L8" s="33">
        <v>503</v>
      </c>
      <c r="M8" s="6"/>
      <c r="N8" s="7"/>
      <c r="O8" s="6"/>
      <c r="P8" s="15" t="s">
        <v>52</v>
      </c>
      <c r="Q8" s="17">
        <v>458</v>
      </c>
      <c r="R8" s="49" t="s">
        <v>321</v>
      </c>
      <c r="S8" s="50"/>
      <c r="T8" s="17">
        <v>401</v>
      </c>
      <c r="U8" s="55">
        <f t="shared" si="0"/>
        <v>1755</v>
      </c>
      <c r="V8" s="56"/>
    </row>
    <row r="9" spans="1:22">
      <c r="A9" s="27" t="s">
        <v>291</v>
      </c>
      <c r="B9" s="27" t="s">
        <v>292</v>
      </c>
      <c r="C9" s="28">
        <v>37765</v>
      </c>
      <c r="D9" s="2" t="s">
        <v>228</v>
      </c>
      <c r="E9" s="45" t="s">
        <v>6</v>
      </c>
      <c r="F9" s="45"/>
      <c r="G9" s="32">
        <v>479</v>
      </c>
      <c r="H9" s="6"/>
      <c r="I9" s="7"/>
      <c r="J9" s="6"/>
      <c r="K9" s="15" t="s">
        <v>124</v>
      </c>
      <c r="L9" s="33">
        <v>398</v>
      </c>
      <c r="M9" s="6"/>
      <c r="N9" s="7"/>
      <c r="O9" s="6"/>
      <c r="P9" s="15" t="s">
        <v>303</v>
      </c>
      <c r="Q9" s="17">
        <v>424</v>
      </c>
      <c r="R9" s="49" t="s">
        <v>322</v>
      </c>
      <c r="S9" s="50"/>
      <c r="T9" s="17">
        <v>303</v>
      </c>
      <c r="U9" s="55">
        <f t="shared" si="0"/>
        <v>1604</v>
      </c>
      <c r="V9" s="56"/>
    </row>
    <row r="10" spans="1:22">
      <c r="A10" s="27" t="s">
        <v>293</v>
      </c>
      <c r="B10" s="27" t="s">
        <v>294</v>
      </c>
      <c r="C10" s="26">
        <v>37668</v>
      </c>
      <c r="D10" s="2" t="s">
        <v>227</v>
      </c>
      <c r="E10" s="45" t="s">
        <v>14</v>
      </c>
      <c r="F10" s="45"/>
      <c r="G10" s="32">
        <v>435</v>
      </c>
      <c r="H10" s="6"/>
      <c r="I10" s="7"/>
      <c r="J10" s="6"/>
      <c r="K10" s="15" t="s">
        <v>163</v>
      </c>
      <c r="L10" s="33">
        <v>226</v>
      </c>
      <c r="M10" s="6"/>
      <c r="N10" s="7"/>
      <c r="O10" s="6"/>
      <c r="P10" s="15" t="s">
        <v>304</v>
      </c>
      <c r="Q10" s="17">
        <v>241</v>
      </c>
      <c r="R10" s="49" t="s">
        <v>327</v>
      </c>
      <c r="S10" s="50"/>
      <c r="T10" s="17">
        <v>66</v>
      </c>
      <c r="U10" s="55">
        <f t="shared" si="0"/>
        <v>968</v>
      </c>
      <c r="V10" s="56"/>
    </row>
    <row r="11" spans="1:22">
      <c r="A11" s="27" t="s">
        <v>295</v>
      </c>
      <c r="B11" s="27" t="s">
        <v>220</v>
      </c>
      <c r="C11" s="26">
        <v>37635</v>
      </c>
      <c r="D11" s="2" t="s">
        <v>227</v>
      </c>
      <c r="E11" s="45" t="s">
        <v>8</v>
      </c>
      <c r="F11" s="45"/>
      <c r="G11" s="32">
        <v>570</v>
      </c>
      <c r="H11" s="6"/>
      <c r="I11" s="7"/>
      <c r="J11" s="6"/>
      <c r="K11" s="15" t="s">
        <v>77</v>
      </c>
      <c r="L11" s="33">
        <v>473</v>
      </c>
      <c r="M11" s="6"/>
      <c r="N11" s="7"/>
      <c r="O11" s="6"/>
      <c r="P11" s="15" t="s">
        <v>42</v>
      </c>
      <c r="Q11" s="17">
        <v>243</v>
      </c>
      <c r="R11" s="49" t="s">
        <v>324</v>
      </c>
      <c r="S11" s="50"/>
      <c r="T11" s="17">
        <v>281</v>
      </c>
      <c r="U11" s="55">
        <f t="shared" si="0"/>
        <v>1567</v>
      </c>
      <c r="V11" s="56"/>
    </row>
    <row r="12" spans="1:22">
      <c r="A12" s="40" t="s">
        <v>299</v>
      </c>
      <c r="B12" s="40" t="s">
        <v>289</v>
      </c>
      <c r="C12" s="2">
        <v>2003</v>
      </c>
      <c r="D12" s="2" t="s">
        <v>227</v>
      </c>
      <c r="E12" s="45" t="s">
        <v>11</v>
      </c>
      <c r="F12" s="45"/>
      <c r="G12" s="32">
        <v>449</v>
      </c>
      <c r="H12" s="6"/>
      <c r="I12" s="7"/>
      <c r="J12" s="6"/>
      <c r="K12" s="15" t="s">
        <v>133</v>
      </c>
      <c r="L12" s="33">
        <v>373</v>
      </c>
      <c r="M12" s="6"/>
      <c r="N12" s="7"/>
      <c r="O12" s="6"/>
      <c r="P12" s="15" t="s">
        <v>41</v>
      </c>
      <c r="Q12" s="17">
        <v>287</v>
      </c>
      <c r="R12" s="49" t="s">
        <v>325</v>
      </c>
      <c r="S12" s="50"/>
      <c r="T12" s="17">
        <v>181</v>
      </c>
      <c r="U12" s="55">
        <f t="shared" si="0"/>
        <v>1290</v>
      </c>
      <c r="V12" s="56"/>
    </row>
    <row r="13" spans="1:22">
      <c r="A13" s="2"/>
      <c r="B13" s="2"/>
      <c r="C13" s="2"/>
      <c r="D13" s="2"/>
      <c r="E13" s="62"/>
      <c r="F13" s="62"/>
      <c r="G13" s="18"/>
      <c r="H13" s="6"/>
      <c r="I13" s="7"/>
      <c r="J13" s="6"/>
      <c r="K13" s="15">
        <f t="shared" ref="K13:K25" si="1">MAX(H13:J13)</f>
        <v>0</v>
      </c>
      <c r="L13" s="16"/>
      <c r="M13" s="6"/>
      <c r="N13" s="7"/>
      <c r="O13" s="6"/>
      <c r="P13" s="15">
        <f t="shared" ref="P13:P25" si="2">MAX(M13:O13)</f>
        <v>0</v>
      </c>
      <c r="Q13" s="17"/>
      <c r="R13" s="63"/>
      <c r="S13" s="64"/>
      <c r="T13" s="17"/>
      <c r="U13" s="55">
        <f t="shared" si="0"/>
        <v>0</v>
      </c>
      <c r="V13" s="56"/>
    </row>
    <row r="14" spans="1:22">
      <c r="A14" s="2"/>
      <c r="B14" s="2"/>
      <c r="C14" s="2"/>
      <c r="D14" s="2"/>
      <c r="E14" s="62"/>
      <c r="F14" s="62"/>
      <c r="G14" s="18"/>
      <c r="H14" s="6"/>
      <c r="I14" s="7"/>
      <c r="J14" s="6"/>
      <c r="K14" s="15">
        <f t="shared" si="1"/>
        <v>0</v>
      </c>
      <c r="L14" s="16"/>
      <c r="M14" s="6"/>
      <c r="N14" s="7"/>
      <c r="O14" s="6"/>
      <c r="P14" s="15">
        <f t="shared" si="2"/>
        <v>0</v>
      </c>
      <c r="Q14" s="17"/>
      <c r="R14" s="63"/>
      <c r="S14" s="64"/>
      <c r="T14" s="17"/>
      <c r="U14" s="55">
        <f t="shared" si="0"/>
        <v>0</v>
      </c>
      <c r="V14" s="56"/>
    </row>
    <row r="15" spans="1:22">
      <c r="A15" s="2"/>
      <c r="B15" s="2"/>
      <c r="C15" s="2"/>
      <c r="D15" s="2"/>
      <c r="E15" s="62"/>
      <c r="F15" s="62"/>
      <c r="G15" s="18"/>
      <c r="H15" s="6"/>
      <c r="I15" s="7"/>
      <c r="J15" s="6"/>
      <c r="K15" s="15">
        <f t="shared" si="1"/>
        <v>0</v>
      </c>
      <c r="L15" s="16"/>
      <c r="M15" s="6"/>
      <c r="N15" s="7"/>
      <c r="O15" s="6"/>
      <c r="P15" s="15">
        <f t="shared" si="2"/>
        <v>0</v>
      </c>
      <c r="Q15" s="17"/>
      <c r="R15" s="63"/>
      <c r="S15" s="64"/>
      <c r="T15" s="17"/>
      <c r="U15" s="55">
        <f t="shared" si="0"/>
        <v>0</v>
      </c>
      <c r="V15" s="56"/>
    </row>
    <row r="16" spans="1:22">
      <c r="A16" s="2"/>
      <c r="B16" s="2"/>
      <c r="C16" s="2"/>
      <c r="D16" s="2"/>
      <c r="E16" s="62"/>
      <c r="F16" s="62"/>
      <c r="G16" s="18"/>
      <c r="H16" s="6"/>
      <c r="I16" s="7"/>
      <c r="J16" s="6"/>
      <c r="K16" s="15">
        <f t="shared" si="1"/>
        <v>0</v>
      </c>
      <c r="L16" s="16"/>
      <c r="M16" s="6"/>
      <c r="N16" s="7"/>
      <c r="O16" s="6"/>
      <c r="P16" s="15">
        <f t="shared" si="2"/>
        <v>0</v>
      </c>
      <c r="Q16" s="17"/>
      <c r="R16" s="63"/>
      <c r="S16" s="64"/>
      <c r="T16" s="17"/>
      <c r="U16" s="55">
        <f t="shared" si="0"/>
        <v>0</v>
      </c>
      <c r="V16" s="56"/>
    </row>
    <row r="17" spans="1:22">
      <c r="A17" s="2"/>
      <c r="B17" s="2"/>
      <c r="C17" s="2"/>
      <c r="D17" s="2"/>
      <c r="E17" s="62"/>
      <c r="F17" s="62"/>
      <c r="G17" s="18"/>
      <c r="H17" s="6"/>
      <c r="I17" s="7"/>
      <c r="J17" s="6"/>
      <c r="K17" s="15">
        <f t="shared" si="1"/>
        <v>0</v>
      </c>
      <c r="L17" s="16"/>
      <c r="M17" s="6"/>
      <c r="N17" s="7"/>
      <c r="O17" s="6"/>
      <c r="P17" s="15">
        <f t="shared" si="2"/>
        <v>0</v>
      </c>
      <c r="Q17" s="17"/>
      <c r="R17" s="63"/>
      <c r="S17" s="64"/>
      <c r="T17" s="17"/>
      <c r="U17" s="55">
        <f t="shared" si="0"/>
        <v>0</v>
      </c>
      <c r="V17" s="56"/>
    </row>
    <row r="18" spans="1:22">
      <c r="A18" s="2"/>
      <c r="B18" s="2"/>
      <c r="C18" s="2"/>
      <c r="D18" s="2"/>
      <c r="E18" s="62"/>
      <c r="F18" s="62"/>
      <c r="G18" s="18"/>
      <c r="H18" s="6"/>
      <c r="I18" s="7"/>
      <c r="J18" s="6"/>
      <c r="K18" s="15">
        <f t="shared" si="1"/>
        <v>0</v>
      </c>
      <c r="L18" s="16"/>
      <c r="M18" s="6"/>
      <c r="N18" s="7"/>
      <c r="O18" s="6"/>
      <c r="P18" s="15">
        <f t="shared" si="2"/>
        <v>0</v>
      </c>
      <c r="Q18" s="17"/>
      <c r="R18" s="63"/>
      <c r="S18" s="64"/>
      <c r="T18" s="17"/>
      <c r="U18" s="55">
        <f t="shared" si="0"/>
        <v>0</v>
      </c>
      <c r="V18" s="56"/>
    </row>
    <row r="19" spans="1:22">
      <c r="A19" s="2"/>
      <c r="B19" s="2"/>
      <c r="C19" s="2"/>
      <c r="D19" s="2"/>
      <c r="E19" s="62"/>
      <c r="F19" s="62"/>
      <c r="G19" s="18"/>
      <c r="H19" s="6"/>
      <c r="I19" s="7"/>
      <c r="J19" s="6"/>
      <c r="K19" s="15">
        <f t="shared" si="1"/>
        <v>0</v>
      </c>
      <c r="L19" s="16"/>
      <c r="M19" s="6"/>
      <c r="N19" s="7"/>
      <c r="O19" s="6"/>
      <c r="P19" s="15">
        <f t="shared" si="2"/>
        <v>0</v>
      </c>
      <c r="Q19" s="17"/>
      <c r="R19" s="63"/>
      <c r="S19" s="64"/>
      <c r="T19" s="17"/>
      <c r="U19" s="55">
        <f t="shared" si="0"/>
        <v>0</v>
      </c>
      <c r="V19" s="56"/>
    </row>
    <row r="20" spans="1:22">
      <c r="A20" s="2"/>
      <c r="B20" s="2"/>
      <c r="C20" s="2"/>
      <c r="D20" s="2"/>
      <c r="E20" s="62"/>
      <c r="F20" s="62"/>
      <c r="G20" s="18"/>
      <c r="H20" s="6"/>
      <c r="I20" s="7"/>
      <c r="J20" s="6"/>
      <c r="K20" s="15">
        <f t="shared" si="1"/>
        <v>0</v>
      </c>
      <c r="L20" s="16"/>
      <c r="M20" s="6"/>
      <c r="N20" s="7"/>
      <c r="O20" s="6"/>
      <c r="P20" s="15">
        <f t="shared" si="2"/>
        <v>0</v>
      </c>
      <c r="Q20" s="17"/>
      <c r="R20" s="63"/>
      <c r="S20" s="64"/>
      <c r="T20" s="17"/>
      <c r="U20" s="55">
        <f t="shared" si="0"/>
        <v>0</v>
      </c>
      <c r="V20" s="56"/>
    </row>
    <row r="21" spans="1:22">
      <c r="A21" s="2"/>
      <c r="B21" s="2"/>
      <c r="C21" s="2"/>
      <c r="D21" s="2"/>
      <c r="E21" s="62"/>
      <c r="F21" s="62"/>
      <c r="G21" s="18"/>
      <c r="H21" s="6"/>
      <c r="I21" s="7"/>
      <c r="J21" s="6"/>
      <c r="K21" s="15">
        <f t="shared" si="1"/>
        <v>0</v>
      </c>
      <c r="L21" s="16"/>
      <c r="M21" s="6"/>
      <c r="N21" s="7"/>
      <c r="O21" s="6"/>
      <c r="P21" s="15">
        <f t="shared" si="2"/>
        <v>0</v>
      </c>
      <c r="Q21" s="17"/>
      <c r="R21" s="63"/>
      <c r="S21" s="64"/>
      <c r="T21" s="17"/>
      <c r="U21" s="55">
        <f t="shared" si="0"/>
        <v>0</v>
      </c>
      <c r="V21" s="56"/>
    </row>
    <row r="22" spans="1:22">
      <c r="A22" s="2"/>
      <c r="B22" s="2"/>
      <c r="C22" s="2"/>
      <c r="D22" s="2"/>
      <c r="E22" s="62"/>
      <c r="F22" s="62"/>
      <c r="G22" s="18"/>
      <c r="H22" s="6"/>
      <c r="I22" s="7"/>
      <c r="J22" s="6"/>
      <c r="K22" s="15">
        <f t="shared" si="1"/>
        <v>0</v>
      </c>
      <c r="L22" s="16"/>
      <c r="M22" s="6"/>
      <c r="N22" s="7"/>
      <c r="O22" s="6"/>
      <c r="P22" s="15">
        <f t="shared" si="2"/>
        <v>0</v>
      </c>
      <c r="Q22" s="17"/>
      <c r="R22" s="63"/>
      <c r="S22" s="64"/>
      <c r="T22" s="17"/>
      <c r="U22" s="55">
        <f t="shared" si="0"/>
        <v>0</v>
      </c>
      <c r="V22" s="56"/>
    </row>
    <row r="23" spans="1:22">
      <c r="A23" s="2"/>
      <c r="B23" s="2"/>
      <c r="C23" s="2"/>
      <c r="D23" s="2"/>
      <c r="E23" s="62"/>
      <c r="F23" s="62"/>
      <c r="G23" s="18"/>
      <c r="H23" s="6"/>
      <c r="I23" s="7"/>
      <c r="J23" s="6"/>
      <c r="K23" s="15">
        <f t="shared" si="1"/>
        <v>0</v>
      </c>
      <c r="L23" s="16"/>
      <c r="M23" s="6"/>
      <c r="N23" s="7"/>
      <c r="O23" s="6"/>
      <c r="P23" s="15">
        <f t="shared" si="2"/>
        <v>0</v>
      </c>
      <c r="Q23" s="17"/>
      <c r="R23" s="63"/>
      <c r="S23" s="64"/>
      <c r="T23" s="17"/>
      <c r="U23" s="55">
        <f t="shared" si="0"/>
        <v>0</v>
      </c>
      <c r="V23" s="56"/>
    </row>
    <row r="24" spans="1:22">
      <c r="A24" s="2"/>
      <c r="B24" s="2"/>
      <c r="C24" s="2"/>
      <c r="D24" s="2"/>
      <c r="E24" s="62"/>
      <c r="F24" s="62"/>
      <c r="G24" s="18"/>
      <c r="H24" s="6"/>
      <c r="I24" s="7"/>
      <c r="J24" s="6"/>
      <c r="K24" s="15">
        <f t="shared" si="1"/>
        <v>0</v>
      </c>
      <c r="L24" s="16"/>
      <c r="M24" s="6"/>
      <c r="N24" s="7"/>
      <c r="O24" s="6"/>
      <c r="P24" s="15">
        <f t="shared" si="2"/>
        <v>0</v>
      </c>
      <c r="Q24" s="17"/>
      <c r="R24" s="63"/>
      <c r="S24" s="64"/>
      <c r="T24" s="17"/>
      <c r="U24" s="55">
        <f t="shared" si="0"/>
        <v>0</v>
      </c>
      <c r="V24" s="56"/>
    </row>
    <row r="25" spans="1:22">
      <c r="A25" s="2"/>
      <c r="B25" s="2"/>
      <c r="C25" s="2"/>
      <c r="D25" s="2"/>
      <c r="E25" s="62"/>
      <c r="F25" s="62"/>
      <c r="G25" s="18"/>
      <c r="H25" s="6"/>
      <c r="I25" s="7"/>
      <c r="J25" s="6"/>
      <c r="K25" s="15">
        <f t="shared" si="1"/>
        <v>0</v>
      </c>
      <c r="L25" s="16"/>
      <c r="M25" s="6"/>
      <c r="N25" s="7"/>
      <c r="O25" s="6"/>
      <c r="P25" s="15">
        <f t="shared" si="2"/>
        <v>0</v>
      </c>
      <c r="Q25" s="17"/>
      <c r="R25" s="63"/>
      <c r="S25" s="64"/>
      <c r="T25" s="17"/>
      <c r="U25" s="55">
        <f t="shared" si="0"/>
        <v>0</v>
      </c>
      <c r="V25" s="56"/>
    </row>
    <row r="26" spans="1:22">
      <c r="A26" s="2"/>
      <c r="B26" s="2"/>
      <c r="C26" s="2"/>
      <c r="D26" s="2"/>
      <c r="E26" s="62"/>
      <c r="F26" s="62"/>
      <c r="G26" s="18"/>
      <c r="H26" s="6"/>
      <c r="I26" s="7"/>
      <c r="J26" s="6"/>
      <c r="K26" s="15">
        <f t="shared" ref="K26:K90" si="3">MAX(H26:J26)</f>
        <v>0</v>
      </c>
      <c r="L26" s="16"/>
      <c r="M26" s="6"/>
      <c r="N26" s="7"/>
      <c r="O26" s="6"/>
      <c r="P26" s="15">
        <f t="shared" ref="P26:P90" si="4">MAX(M26:O26)</f>
        <v>0</v>
      </c>
      <c r="Q26" s="17"/>
      <c r="R26" s="63"/>
      <c r="S26" s="64"/>
      <c r="T26" s="17"/>
      <c r="U26" s="55">
        <f t="shared" ref="U26:U90" si="5">G26+L26+Q26+T26</f>
        <v>0</v>
      </c>
      <c r="V26" s="56"/>
    </row>
    <row r="27" spans="1:22">
      <c r="A27" s="2"/>
      <c r="B27" s="2"/>
      <c r="C27" s="2"/>
      <c r="D27" s="2"/>
      <c r="E27" s="62"/>
      <c r="F27" s="62"/>
      <c r="G27" s="18"/>
      <c r="H27" s="6"/>
      <c r="I27" s="7"/>
      <c r="J27" s="6"/>
      <c r="K27" s="15">
        <f t="shared" si="3"/>
        <v>0</v>
      </c>
      <c r="L27" s="16"/>
      <c r="M27" s="6"/>
      <c r="N27" s="7"/>
      <c r="O27" s="6"/>
      <c r="P27" s="15">
        <f t="shared" si="4"/>
        <v>0</v>
      </c>
      <c r="Q27" s="17"/>
      <c r="R27" s="63"/>
      <c r="S27" s="64"/>
      <c r="T27" s="17"/>
      <c r="U27" s="55">
        <f t="shared" si="5"/>
        <v>0</v>
      </c>
      <c r="V27" s="56"/>
    </row>
    <row r="28" spans="1:22">
      <c r="A28" s="2"/>
      <c r="B28" s="2"/>
      <c r="C28" s="2"/>
      <c r="D28" s="2"/>
      <c r="E28" s="62"/>
      <c r="F28" s="62"/>
      <c r="G28" s="18"/>
      <c r="H28" s="6"/>
      <c r="I28" s="7"/>
      <c r="J28" s="6"/>
      <c r="K28" s="15">
        <f t="shared" si="3"/>
        <v>0</v>
      </c>
      <c r="L28" s="16"/>
      <c r="M28" s="6"/>
      <c r="N28" s="7"/>
      <c r="O28" s="6"/>
      <c r="P28" s="15">
        <f t="shared" si="4"/>
        <v>0</v>
      </c>
      <c r="Q28" s="17"/>
      <c r="R28" s="63"/>
      <c r="S28" s="64"/>
      <c r="T28" s="17"/>
      <c r="U28" s="55">
        <f t="shared" si="5"/>
        <v>0</v>
      </c>
      <c r="V28" s="56"/>
    </row>
    <row r="29" spans="1:22">
      <c r="A29" s="2"/>
      <c r="B29" s="2"/>
      <c r="C29" s="2"/>
      <c r="D29" s="2"/>
      <c r="E29" s="62"/>
      <c r="F29" s="62"/>
      <c r="G29" s="18"/>
      <c r="H29" s="6"/>
      <c r="I29" s="7"/>
      <c r="J29" s="6"/>
      <c r="K29" s="15">
        <f t="shared" si="3"/>
        <v>0</v>
      </c>
      <c r="L29" s="16"/>
      <c r="M29" s="6"/>
      <c r="N29" s="7"/>
      <c r="O29" s="6"/>
      <c r="P29" s="15">
        <f t="shared" si="4"/>
        <v>0</v>
      </c>
      <c r="Q29" s="17"/>
      <c r="R29" s="63"/>
      <c r="S29" s="64"/>
      <c r="T29" s="17"/>
      <c r="U29" s="55">
        <f t="shared" si="5"/>
        <v>0</v>
      </c>
      <c r="V29" s="56"/>
    </row>
    <row r="30" spans="1:22">
      <c r="A30" s="2"/>
      <c r="B30" s="2"/>
      <c r="C30" s="2"/>
      <c r="D30" s="2"/>
      <c r="E30" s="62"/>
      <c r="F30" s="62"/>
      <c r="G30" s="18"/>
      <c r="H30" s="6"/>
      <c r="I30" s="7"/>
      <c r="J30" s="6"/>
      <c r="K30" s="15">
        <f t="shared" si="3"/>
        <v>0</v>
      </c>
      <c r="L30" s="16"/>
      <c r="M30" s="6"/>
      <c r="N30" s="7"/>
      <c r="O30" s="6"/>
      <c r="P30" s="15">
        <f t="shared" si="4"/>
        <v>0</v>
      </c>
      <c r="Q30" s="17"/>
      <c r="R30" s="63"/>
      <c r="S30" s="64"/>
      <c r="T30" s="17"/>
      <c r="U30" s="55">
        <f t="shared" si="5"/>
        <v>0</v>
      </c>
      <c r="V30" s="56"/>
    </row>
    <row r="31" spans="1:22">
      <c r="A31" s="2"/>
      <c r="B31" s="2"/>
      <c r="C31" s="2"/>
      <c r="D31" s="2"/>
      <c r="E31" s="62"/>
      <c r="F31" s="62"/>
      <c r="G31" s="18"/>
      <c r="H31" s="6"/>
      <c r="I31" s="7"/>
      <c r="J31" s="6"/>
      <c r="K31" s="15">
        <f t="shared" si="3"/>
        <v>0</v>
      </c>
      <c r="L31" s="16"/>
      <c r="M31" s="6"/>
      <c r="N31" s="7"/>
      <c r="O31" s="6"/>
      <c r="P31" s="15">
        <f t="shared" si="4"/>
        <v>0</v>
      </c>
      <c r="Q31" s="17"/>
      <c r="R31" s="63"/>
      <c r="S31" s="64"/>
      <c r="T31" s="17"/>
      <c r="U31" s="55">
        <f t="shared" si="5"/>
        <v>0</v>
      </c>
      <c r="V31" s="56"/>
    </row>
    <row r="32" spans="1:22">
      <c r="A32" s="2"/>
      <c r="B32" s="2"/>
      <c r="C32" s="2"/>
      <c r="D32" s="2"/>
      <c r="E32" s="62"/>
      <c r="F32" s="62"/>
      <c r="G32" s="18"/>
      <c r="H32" s="6"/>
      <c r="I32" s="7"/>
      <c r="J32" s="6"/>
      <c r="K32" s="15">
        <f t="shared" si="3"/>
        <v>0</v>
      </c>
      <c r="L32" s="16"/>
      <c r="M32" s="6"/>
      <c r="N32" s="7"/>
      <c r="O32" s="6"/>
      <c r="P32" s="15">
        <f t="shared" si="4"/>
        <v>0</v>
      </c>
      <c r="Q32" s="17"/>
      <c r="R32" s="63"/>
      <c r="S32" s="64"/>
      <c r="T32" s="17"/>
      <c r="U32" s="55">
        <f t="shared" si="5"/>
        <v>0</v>
      </c>
      <c r="V32" s="56"/>
    </row>
    <row r="33" spans="1:22">
      <c r="A33" s="2"/>
      <c r="B33" s="2"/>
      <c r="C33" s="2"/>
      <c r="D33" s="2"/>
      <c r="E33" s="62"/>
      <c r="F33" s="62"/>
      <c r="G33" s="18"/>
      <c r="H33" s="6"/>
      <c r="I33" s="7"/>
      <c r="J33" s="6"/>
      <c r="K33" s="15">
        <f t="shared" si="3"/>
        <v>0</v>
      </c>
      <c r="L33" s="16"/>
      <c r="M33" s="6"/>
      <c r="N33" s="7"/>
      <c r="O33" s="6"/>
      <c r="P33" s="15">
        <f t="shared" si="4"/>
        <v>0</v>
      </c>
      <c r="Q33" s="17"/>
      <c r="R33" s="63"/>
      <c r="S33" s="64"/>
      <c r="T33" s="17"/>
      <c r="U33" s="55">
        <f t="shared" si="5"/>
        <v>0</v>
      </c>
      <c r="V33" s="56"/>
    </row>
    <row r="34" spans="1:22">
      <c r="A34" s="2"/>
      <c r="B34" s="2"/>
      <c r="C34" s="2"/>
      <c r="D34" s="2"/>
      <c r="E34" s="62"/>
      <c r="F34" s="62"/>
      <c r="G34" s="18"/>
      <c r="H34" s="6"/>
      <c r="I34" s="7"/>
      <c r="J34" s="6"/>
      <c r="K34" s="15">
        <f t="shared" si="3"/>
        <v>0</v>
      </c>
      <c r="L34" s="16"/>
      <c r="M34" s="6"/>
      <c r="N34" s="7"/>
      <c r="O34" s="6"/>
      <c r="P34" s="15">
        <f t="shared" si="4"/>
        <v>0</v>
      </c>
      <c r="Q34" s="17"/>
      <c r="R34" s="63"/>
      <c r="S34" s="64"/>
      <c r="T34" s="17"/>
      <c r="U34" s="55">
        <f t="shared" si="5"/>
        <v>0</v>
      </c>
      <c r="V34" s="56"/>
    </row>
    <row r="35" spans="1:22">
      <c r="A35" s="2"/>
      <c r="B35" s="2"/>
      <c r="C35" s="2"/>
      <c r="D35" s="2"/>
      <c r="E35" s="62"/>
      <c r="F35" s="62"/>
      <c r="G35" s="18"/>
      <c r="H35" s="6"/>
      <c r="I35" s="7"/>
      <c r="J35" s="6"/>
      <c r="K35" s="15">
        <f t="shared" si="3"/>
        <v>0</v>
      </c>
      <c r="L35" s="16"/>
      <c r="M35" s="6"/>
      <c r="N35" s="7"/>
      <c r="O35" s="6"/>
      <c r="P35" s="15">
        <f t="shared" si="4"/>
        <v>0</v>
      </c>
      <c r="Q35" s="17"/>
      <c r="R35" s="63"/>
      <c r="S35" s="64"/>
      <c r="T35" s="17"/>
      <c r="U35" s="55">
        <f t="shared" si="5"/>
        <v>0</v>
      </c>
      <c r="V35" s="56"/>
    </row>
    <row r="36" spans="1:22">
      <c r="A36" s="2"/>
      <c r="B36" s="2"/>
      <c r="C36" s="2"/>
      <c r="D36" s="2"/>
      <c r="E36" s="62"/>
      <c r="F36" s="62"/>
      <c r="G36" s="18"/>
      <c r="H36" s="6"/>
      <c r="I36" s="7"/>
      <c r="J36" s="6"/>
      <c r="K36" s="15">
        <f t="shared" si="3"/>
        <v>0</v>
      </c>
      <c r="L36" s="16"/>
      <c r="M36" s="6"/>
      <c r="N36" s="7"/>
      <c r="O36" s="6"/>
      <c r="P36" s="15">
        <f t="shared" si="4"/>
        <v>0</v>
      </c>
      <c r="Q36" s="17"/>
      <c r="R36" s="63"/>
      <c r="S36" s="64"/>
      <c r="T36" s="17"/>
      <c r="U36" s="55">
        <f t="shared" si="5"/>
        <v>0</v>
      </c>
      <c r="V36" s="56"/>
    </row>
    <row r="37" spans="1:22">
      <c r="A37" s="2"/>
      <c r="B37" s="2"/>
      <c r="D37" s="2"/>
      <c r="E37" s="62"/>
      <c r="F37" s="62"/>
      <c r="G37" s="18"/>
      <c r="H37" s="6"/>
      <c r="I37" s="7"/>
      <c r="J37" s="6"/>
      <c r="K37" s="15">
        <f t="shared" si="3"/>
        <v>0</v>
      </c>
      <c r="L37" s="16"/>
      <c r="M37" s="6"/>
      <c r="N37" s="7"/>
      <c r="O37" s="6"/>
      <c r="P37" s="15">
        <f t="shared" si="4"/>
        <v>0</v>
      </c>
      <c r="Q37" s="17"/>
      <c r="R37" s="63"/>
      <c r="S37" s="64"/>
      <c r="T37" s="17"/>
      <c r="U37" s="55">
        <f t="shared" si="5"/>
        <v>0</v>
      </c>
      <c r="V37" s="56"/>
    </row>
    <row r="38" spans="1:22">
      <c r="A38" s="2"/>
      <c r="B38" s="2"/>
      <c r="C38" s="2"/>
      <c r="D38" s="2"/>
      <c r="E38" s="62"/>
      <c r="F38" s="62"/>
      <c r="G38" s="18"/>
      <c r="H38" s="6"/>
      <c r="I38" s="7"/>
      <c r="J38" s="6"/>
      <c r="K38" s="15">
        <f t="shared" si="3"/>
        <v>0</v>
      </c>
      <c r="L38" s="16"/>
      <c r="M38" s="6"/>
      <c r="N38" s="7"/>
      <c r="O38" s="6"/>
      <c r="P38" s="15">
        <f t="shared" si="4"/>
        <v>0</v>
      </c>
      <c r="Q38" s="17"/>
      <c r="R38" s="63"/>
      <c r="S38" s="64"/>
      <c r="T38" s="17"/>
      <c r="U38" s="55">
        <f t="shared" si="5"/>
        <v>0</v>
      </c>
      <c r="V38" s="56"/>
    </row>
    <row r="39" spans="1:22">
      <c r="A39" s="2"/>
      <c r="B39" s="2"/>
      <c r="C39" s="2"/>
      <c r="D39" s="2"/>
      <c r="E39" s="62"/>
      <c r="F39" s="62"/>
      <c r="G39" s="18"/>
      <c r="H39" s="6"/>
      <c r="I39" s="7"/>
      <c r="J39" s="6"/>
      <c r="K39" s="15">
        <f t="shared" si="3"/>
        <v>0</v>
      </c>
      <c r="L39" s="16"/>
      <c r="M39" s="6"/>
      <c r="N39" s="7"/>
      <c r="O39" s="6"/>
      <c r="P39" s="15">
        <f t="shared" si="4"/>
        <v>0</v>
      </c>
      <c r="Q39" s="17"/>
      <c r="R39" s="63"/>
      <c r="S39" s="64"/>
      <c r="T39" s="17"/>
      <c r="U39" s="55">
        <f t="shared" si="5"/>
        <v>0</v>
      </c>
      <c r="V39" s="56"/>
    </row>
    <row r="40" spans="1:22">
      <c r="A40" s="2"/>
      <c r="B40" s="2"/>
      <c r="C40" s="2"/>
      <c r="D40" s="2"/>
      <c r="E40" s="62"/>
      <c r="F40" s="62"/>
      <c r="G40" s="18"/>
      <c r="H40" s="6"/>
      <c r="I40" s="7"/>
      <c r="J40" s="6"/>
      <c r="K40" s="15">
        <f t="shared" si="3"/>
        <v>0</v>
      </c>
      <c r="L40" s="16"/>
      <c r="M40" s="6"/>
      <c r="N40" s="7"/>
      <c r="O40" s="6"/>
      <c r="P40" s="15">
        <f t="shared" si="4"/>
        <v>0</v>
      </c>
      <c r="Q40" s="17"/>
      <c r="R40" s="63"/>
      <c r="S40" s="64"/>
      <c r="T40" s="17"/>
      <c r="U40" s="55">
        <f t="shared" si="5"/>
        <v>0</v>
      </c>
      <c r="V40" s="56"/>
    </row>
    <row r="41" spans="1:22">
      <c r="A41" s="2"/>
      <c r="B41" s="2"/>
      <c r="C41" s="2"/>
      <c r="D41" s="2"/>
      <c r="E41" s="62"/>
      <c r="F41" s="62"/>
      <c r="G41" s="18"/>
      <c r="H41" s="6"/>
      <c r="I41" s="7"/>
      <c r="J41" s="6"/>
      <c r="K41" s="15">
        <f t="shared" si="3"/>
        <v>0</v>
      </c>
      <c r="L41" s="16"/>
      <c r="M41" s="6"/>
      <c r="N41" s="7"/>
      <c r="O41" s="6"/>
      <c r="P41" s="15">
        <f t="shared" si="4"/>
        <v>0</v>
      </c>
      <c r="Q41" s="17"/>
      <c r="R41" s="63"/>
      <c r="S41" s="64"/>
      <c r="T41" s="17"/>
      <c r="U41" s="55">
        <f t="shared" si="5"/>
        <v>0</v>
      </c>
      <c r="V41" s="56"/>
    </row>
    <row r="42" spans="1:22">
      <c r="A42" s="2"/>
      <c r="B42" s="2"/>
      <c r="C42" s="2"/>
      <c r="D42" s="2"/>
      <c r="E42" s="62"/>
      <c r="F42" s="62"/>
      <c r="G42" s="18"/>
      <c r="H42" s="6"/>
      <c r="I42" s="7"/>
      <c r="J42" s="6"/>
      <c r="K42" s="15">
        <f t="shared" si="3"/>
        <v>0</v>
      </c>
      <c r="L42" s="16"/>
      <c r="M42" s="6"/>
      <c r="N42" s="7"/>
      <c r="O42" s="6"/>
      <c r="P42" s="15">
        <f t="shared" si="4"/>
        <v>0</v>
      </c>
      <c r="Q42" s="17"/>
      <c r="R42" s="63"/>
      <c r="S42" s="64"/>
      <c r="T42" s="17"/>
      <c r="U42" s="55">
        <f t="shared" si="5"/>
        <v>0</v>
      </c>
      <c r="V42" s="56"/>
    </row>
    <row r="43" spans="1:22">
      <c r="A43" s="2"/>
      <c r="B43" s="2"/>
      <c r="C43" s="2"/>
      <c r="D43" s="2"/>
      <c r="E43" s="62"/>
      <c r="F43" s="62"/>
      <c r="G43" s="18"/>
      <c r="H43" s="6"/>
      <c r="I43" s="7"/>
      <c r="J43" s="6"/>
      <c r="K43" s="15">
        <f t="shared" si="3"/>
        <v>0</v>
      </c>
      <c r="L43" s="16"/>
      <c r="M43" s="6"/>
      <c r="N43" s="7"/>
      <c r="O43" s="6"/>
      <c r="P43" s="15">
        <f t="shared" si="4"/>
        <v>0</v>
      </c>
      <c r="Q43" s="17"/>
      <c r="R43" s="63"/>
      <c r="S43" s="64"/>
      <c r="T43" s="17"/>
      <c r="U43" s="55">
        <f t="shared" si="5"/>
        <v>0</v>
      </c>
      <c r="V43" s="56"/>
    </row>
    <row r="44" spans="1:22">
      <c r="A44" s="2"/>
      <c r="B44" s="2"/>
      <c r="C44" s="2"/>
      <c r="D44" s="2"/>
      <c r="E44" s="62"/>
      <c r="F44" s="62"/>
      <c r="G44" s="18"/>
      <c r="H44" s="6"/>
      <c r="I44" s="7"/>
      <c r="J44" s="6"/>
      <c r="K44" s="15">
        <f t="shared" si="3"/>
        <v>0</v>
      </c>
      <c r="L44" s="16"/>
      <c r="M44" s="6"/>
      <c r="N44" s="7"/>
      <c r="O44" s="6"/>
      <c r="P44" s="15">
        <f t="shared" si="4"/>
        <v>0</v>
      </c>
      <c r="Q44" s="17"/>
      <c r="R44" s="63"/>
      <c r="S44" s="64"/>
      <c r="T44" s="17"/>
      <c r="U44" s="55">
        <f t="shared" si="5"/>
        <v>0</v>
      </c>
      <c r="V44" s="56"/>
    </row>
    <row r="45" spans="1:22" ht="28.5">
      <c r="A45" s="70" t="s">
        <v>208</v>
      </c>
      <c r="B45" s="66"/>
      <c r="C45" s="66"/>
      <c r="D45" s="64"/>
      <c r="E45" s="51" t="s">
        <v>165</v>
      </c>
      <c r="F45" s="52"/>
      <c r="G45" s="53"/>
      <c r="H45" s="51" t="s">
        <v>136</v>
      </c>
      <c r="I45" s="54"/>
      <c r="J45" s="54"/>
      <c r="K45" s="54"/>
      <c r="L45" s="69"/>
      <c r="M45" s="51" t="s">
        <v>167</v>
      </c>
      <c r="N45" s="54"/>
      <c r="O45" s="54"/>
      <c r="P45" s="52"/>
      <c r="Q45" s="53"/>
      <c r="R45" s="51" t="s">
        <v>164</v>
      </c>
      <c r="S45" s="52"/>
      <c r="T45" s="53"/>
      <c r="U45" s="57" t="s">
        <v>199</v>
      </c>
      <c r="V45" s="58"/>
    </row>
    <row r="46" spans="1:22">
      <c r="A46" s="3" t="s">
        <v>190</v>
      </c>
      <c r="B46" s="3" t="s">
        <v>191</v>
      </c>
      <c r="C46" s="3" t="s">
        <v>213</v>
      </c>
      <c r="D46" s="3" t="s">
        <v>189</v>
      </c>
      <c r="E46" s="46" t="s">
        <v>196</v>
      </c>
      <c r="F46" s="46"/>
      <c r="G46" s="8" t="s">
        <v>198</v>
      </c>
      <c r="H46" s="4" t="s">
        <v>192</v>
      </c>
      <c r="I46" s="4" t="s">
        <v>193</v>
      </c>
      <c r="J46" s="4" t="s">
        <v>194</v>
      </c>
      <c r="K46" s="5" t="s">
        <v>195</v>
      </c>
      <c r="L46" s="3" t="s">
        <v>198</v>
      </c>
      <c r="M46" s="4" t="s">
        <v>192</v>
      </c>
      <c r="N46" s="4" t="s">
        <v>193</v>
      </c>
      <c r="O46" s="4" t="s">
        <v>194</v>
      </c>
      <c r="P46" s="5" t="s">
        <v>195</v>
      </c>
      <c r="Q46" s="3" t="s">
        <v>198</v>
      </c>
      <c r="R46" s="67" t="s">
        <v>202</v>
      </c>
      <c r="S46" s="68"/>
      <c r="T46" s="3" t="s">
        <v>198</v>
      </c>
      <c r="U46" s="59" t="s">
        <v>206</v>
      </c>
      <c r="V46" s="60"/>
    </row>
    <row r="47" spans="1:22">
      <c r="A47" s="30" t="s">
        <v>272</v>
      </c>
      <c r="B47" s="30" t="s">
        <v>232</v>
      </c>
      <c r="C47" s="31">
        <v>37666</v>
      </c>
      <c r="D47" s="2" t="s">
        <v>228</v>
      </c>
      <c r="E47" s="45" t="s">
        <v>13</v>
      </c>
      <c r="F47" s="45"/>
      <c r="G47" s="32">
        <v>706</v>
      </c>
      <c r="H47" s="6"/>
      <c r="I47" s="7"/>
      <c r="J47" s="6"/>
      <c r="K47" s="15" t="s">
        <v>72</v>
      </c>
      <c r="L47" s="33">
        <v>590</v>
      </c>
      <c r="M47" s="6"/>
      <c r="N47" s="7"/>
      <c r="O47" s="6"/>
      <c r="P47" s="15" t="s">
        <v>57</v>
      </c>
      <c r="Q47" s="17">
        <v>369</v>
      </c>
      <c r="R47" s="49" t="s">
        <v>335</v>
      </c>
      <c r="S47" s="50"/>
      <c r="T47" s="17">
        <v>233</v>
      </c>
      <c r="U47" s="55">
        <f t="shared" si="5"/>
        <v>1898</v>
      </c>
      <c r="V47" s="56"/>
    </row>
    <row r="48" spans="1:22">
      <c r="A48" s="30" t="s">
        <v>273</v>
      </c>
      <c r="B48" s="30" t="s">
        <v>274</v>
      </c>
      <c r="C48" s="31">
        <v>37296</v>
      </c>
      <c r="D48" s="2" t="s">
        <v>228</v>
      </c>
      <c r="E48" s="45" t="s">
        <v>30</v>
      </c>
      <c r="F48" s="45"/>
      <c r="G48" s="32">
        <v>449</v>
      </c>
      <c r="H48" s="6"/>
      <c r="I48" s="7"/>
      <c r="J48" s="6"/>
      <c r="K48" s="15" t="s">
        <v>141</v>
      </c>
      <c r="L48" s="33">
        <v>370</v>
      </c>
      <c r="M48" s="6"/>
      <c r="N48" s="7"/>
      <c r="O48" s="6"/>
      <c r="P48" s="15" t="s">
        <v>60</v>
      </c>
      <c r="Q48" s="17">
        <v>194</v>
      </c>
      <c r="R48" s="49" t="s">
        <v>338</v>
      </c>
      <c r="S48" s="50"/>
      <c r="T48" s="17">
        <v>139</v>
      </c>
      <c r="U48" s="55">
        <f t="shared" si="5"/>
        <v>1152</v>
      </c>
      <c r="V48" s="56"/>
    </row>
    <row r="49" spans="1:22">
      <c r="A49" s="30" t="s">
        <v>275</v>
      </c>
      <c r="B49" s="30" t="s">
        <v>276</v>
      </c>
      <c r="C49" s="31">
        <v>37867</v>
      </c>
      <c r="D49" s="2" t="s">
        <v>228</v>
      </c>
      <c r="E49" s="45" t="s">
        <v>17</v>
      </c>
      <c r="F49" s="45"/>
      <c r="G49" s="32">
        <v>595</v>
      </c>
      <c r="H49" s="6"/>
      <c r="I49" s="7"/>
      <c r="J49" s="6"/>
      <c r="K49" s="15" t="s">
        <v>162</v>
      </c>
      <c r="L49" s="33">
        <v>296</v>
      </c>
      <c r="M49" s="6"/>
      <c r="N49" s="7"/>
      <c r="O49" s="6"/>
      <c r="P49" s="15" t="s">
        <v>65</v>
      </c>
      <c r="Q49" s="17">
        <v>227</v>
      </c>
      <c r="R49" s="49" t="s">
        <v>336</v>
      </c>
      <c r="S49" s="50"/>
      <c r="T49" s="17">
        <v>160</v>
      </c>
      <c r="U49" s="55">
        <f t="shared" si="5"/>
        <v>1278</v>
      </c>
      <c r="V49" s="56"/>
    </row>
    <row r="50" spans="1:22">
      <c r="A50" s="30" t="s">
        <v>277</v>
      </c>
      <c r="B50" s="30" t="s">
        <v>278</v>
      </c>
      <c r="C50" s="31">
        <v>37749</v>
      </c>
      <c r="D50" s="2" t="s">
        <v>228</v>
      </c>
      <c r="E50" s="45" t="s">
        <v>26</v>
      </c>
      <c r="F50" s="45"/>
      <c r="G50" s="32">
        <v>488</v>
      </c>
      <c r="H50" s="6"/>
      <c r="I50" s="7"/>
      <c r="J50" s="6"/>
      <c r="K50" s="15" t="s">
        <v>168</v>
      </c>
      <c r="L50" s="33">
        <v>333</v>
      </c>
      <c r="M50" s="6"/>
      <c r="N50" s="7"/>
      <c r="O50" s="6"/>
      <c r="P50" s="15" t="s">
        <v>63</v>
      </c>
      <c r="Q50" s="17">
        <v>234</v>
      </c>
      <c r="R50" s="49" t="s">
        <v>337</v>
      </c>
      <c r="S50" s="50"/>
      <c r="T50" s="17">
        <v>143</v>
      </c>
      <c r="U50" s="55">
        <f t="shared" si="5"/>
        <v>1198</v>
      </c>
      <c r="V50" s="56"/>
    </row>
    <row r="51" spans="1:22">
      <c r="A51" s="27" t="s">
        <v>279</v>
      </c>
      <c r="B51" s="27" t="s">
        <v>280</v>
      </c>
      <c r="C51" s="28">
        <v>37530</v>
      </c>
      <c r="D51" s="2" t="s">
        <v>228</v>
      </c>
      <c r="E51" s="45" t="s">
        <v>20</v>
      </c>
      <c r="F51" s="45"/>
      <c r="G51" s="32">
        <v>781</v>
      </c>
      <c r="H51" s="6"/>
      <c r="I51" s="7"/>
      <c r="J51" s="6"/>
      <c r="K51" s="15" t="s">
        <v>125</v>
      </c>
      <c r="L51" s="33">
        <v>470</v>
      </c>
      <c r="M51" s="6"/>
      <c r="N51" s="7"/>
      <c r="O51" s="6"/>
      <c r="P51" s="15" t="s">
        <v>38</v>
      </c>
      <c r="Q51" s="17">
        <v>454</v>
      </c>
      <c r="R51" s="49" t="s">
        <v>333</v>
      </c>
      <c r="S51" s="50"/>
      <c r="T51" s="17">
        <v>413</v>
      </c>
      <c r="U51" s="55">
        <f t="shared" si="5"/>
        <v>2118</v>
      </c>
      <c r="V51" s="56"/>
    </row>
    <row r="52" spans="1:22">
      <c r="A52" s="27" t="s">
        <v>281</v>
      </c>
      <c r="B52" s="27" t="s">
        <v>249</v>
      </c>
      <c r="C52" s="28">
        <v>37672</v>
      </c>
      <c r="D52" s="2" t="s">
        <v>228</v>
      </c>
      <c r="E52" s="45" t="s">
        <v>32</v>
      </c>
      <c r="F52" s="45"/>
      <c r="G52" s="32">
        <v>436</v>
      </c>
      <c r="H52" s="6"/>
      <c r="I52" s="7"/>
      <c r="J52" s="6"/>
      <c r="K52" s="15" t="s">
        <v>134</v>
      </c>
      <c r="L52" s="33">
        <v>439</v>
      </c>
      <c r="M52" s="6"/>
      <c r="N52" s="7"/>
      <c r="O52" s="6"/>
      <c r="P52" s="15" t="s">
        <v>48</v>
      </c>
      <c r="Q52" s="17">
        <v>238</v>
      </c>
      <c r="R52" s="49" t="s">
        <v>334</v>
      </c>
      <c r="S52" s="50"/>
      <c r="T52" s="17">
        <v>365</v>
      </c>
      <c r="U52" s="55">
        <f t="shared" si="5"/>
        <v>1478</v>
      </c>
      <c r="V52" s="56"/>
    </row>
    <row r="53" spans="1:22">
      <c r="A53" s="27" t="s">
        <v>282</v>
      </c>
      <c r="B53" s="27" t="s">
        <v>230</v>
      </c>
      <c r="C53" s="28">
        <v>37914</v>
      </c>
      <c r="D53" s="2" t="s">
        <v>228</v>
      </c>
      <c r="E53" s="45" t="s">
        <v>6</v>
      </c>
      <c r="F53" s="45"/>
      <c r="G53" s="32">
        <v>650</v>
      </c>
      <c r="H53" s="6"/>
      <c r="I53" s="7"/>
      <c r="J53" s="6"/>
      <c r="K53" s="15" t="s">
        <v>116</v>
      </c>
      <c r="L53" s="33">
        <v>484</v>
      </c>
      <c r="M53" s="6"/>
      <c r="N53" s="7"/>
      <c r="O53" s="6"/>
      <c r="P53" s="15" t="s">
        <v>54</v>
      </c>
      <c r="Q53" s="17">
        <v>355</v>
      </c>
      <c r="R53" s="49" t="s">
        <v>331</v>
      </c>
      <c r="S53" s="50"/>
      <c r="T53" s="17">
        <v>489</v>
      </c>
      <c r="U53" s="55">
        <f t="shared" si="5"/>
        <v>1978</v>
      </c>
      <c r="V53" s="56"/>
    </row>
    <row r="54" spans="1:22">
      <c r="A54" s="27" t="s">
        <v>283</v>
      </c>
      <c r="B54" s="27" t="s">
        <v>284</v>
      </c>
      <c r="C54" s="28">
        <v>37706</v>
      </c>
      <c r="D54" s="2" t="s">
        <v>228</v>
      </c>
      <c r="E54" s="49" t="s">
        <v>14</v>
      </c>
      <c r="F54" s="50"/>
      <c r="G54" s="32">
        <v>608</v>
      </c>
      <c r="H54" s="6"/>
      <c r="I54" s="7"/>
      <c r="J54" s="6"/>
      <c r="K54" s="15" t="s">
        <v>86</v>
      </c>
      <c r="L54" s="33">
        <v>539</v>
      </c>
      <c r="M54" s="6"/>
      <c r="N54" s="7"/>
      <c r="O54" s="6"/>
      <c r="P54" s="15" t="s">
        <v>169</v>
      </c>
      <c r="Q54" s="17">
        <v>286</v>
      </c>
      <c r="R54" s="49" t="s">
        <v>330</v>
      </c>
      <c r="S54" s="50"/>
      <c r="T54" s="17">
        <v>491</v>
      </c>
      <c r="U54" s="55">
        <f t="shared" si="5"/>
        <v>1924</v>
      </c>
      <c r="V54" s="56"/>
    </row>
    <row r="55" spans="1:22">
      <c r="A55" s="27" t="s">
        <v>285</v>
      </c>
      <c r="B55" s="27" t="s">
        <v>286</v>
      </c>
      <c r="C55" s="28">
        <v>37474</v>
      </c>
      <c r="D55" s="2" t="s">
        <v>228</v>
      </c>
      <c r="E55" s="49" t="s">
        <v>16</v>
      </c>
      <c r="F55" s="50"/>
      <c r="G55" s="32">
        <v>913</v>
      </c>
      <c r="H55" s="6"/>
      <c r="I55" s="7"/>
      <c r="J55" s="6"/>
      <c r="K55" s="15" t="s">
        <v>73</v>
      </c>
      <c r="L55" s="33">
        <v>588</v>
      </c>
      <c r="M55" s="6"/>
      <c r="N55" s="7"/>
      <c r="O55" s="6"/>
      <c r="P55" s="15" t="s">
        <v>188</v>
      </c>
      <c r="Q55" s="17">
        <v>330</v>
      </c>
      <c r="R55" s="49" t="s">
        <v>329</v>
      </c>
      <c r="S55" s="50"/>
      <c r="T55" s="17">
        <v>604</v>
      </c>
      <c r="U55" s="55">
        <f t="shared" si="5"/>
        <v>2435</v>
      </c>
      <c r="V55" s="56"/>
    </row>
    <row r="56" spans="1:22">
      <c r="A56" s="27" t="s">
        <v>296</v>
      </c>
      <c r="B56" s="27" t="s">
        <v>249</v>
      </c>
      <c r="C56" s="28">
        <v>37270</v>
      </c>
      <c r="D56" s="2" t="s">
        <v>227</v>
      </c>
      <c r="E56" s="45" t="s">
        <v>10</v>
      </c>
      <c r="F56" s="45"/>
      <c r="G56" s="32">
        <v>540</v>
      </c>
      <c r="H56" s="6"/>
      <c r="I56" s="7"/>
      <c r="J56" s="6"/>
      <c r="K56" s="15" t="s">
        <v>100</v>
      </c>
      <c r="L56" s="33">
        <v>511</v>
      </c>
      <c r="M56" s="6"/>
      <c r="N56" s="7"/>
      <c r="O56" s="6"/>
      <c r="P56" s="15" t="s">
        <v>39</v>
      </c>
      <c r="Q56" s="17">
        <v>562</v>
      </c>
      <c r="R56" s="49" t="s">
        <v>332</v>
      </c>
      <c r="S56" s="50"/>
      <c r="T56" s="17">
        <v>447</v>
      </c>
      <c r="U56" s="55">
        <f t="shared" si="5"/>
        <v>2060</v>
      </c>
      <c r="V56" s="56"/>
    </row>
    <row r="57" spans="1:22">
      <c r="A57" s="2"/>
      <c r="B57" s="2"/>
      <c r="C57" s="2"/>
      <c r="D57" s="2"/>
      <c r="E57" s="62"/>
      <c r="F57" s="62"/>
      <c r="G57" s="18"/>
      <c r="H57" s="6"/>
      <c r="I57" s="7"/>
      <c r="J57" s="6"/>
      <c r="K57" s="15">
        <f t="shared" si="3"/>
        <v>0</v>
      </c>
      <c r="L57" s="16"/>
      <c r="M57" s="6"/>
      <c r="N57" s="7"/>
      <c r="O57" s="6"/>
      <c r="P57" s="15">
        <f t="shared" si="4"/>
        <v>0</v>
      </c>
      <c r="Q57" s="17"/>
      <c r="R57" s="63"/>
      <c r="S57" s="64"/>
      <c r="T57" s="17"/>
      <c r="U57" s="55">
        <f t="shared" si="5"/>
        <v>0</v>
      </c>
      <c r="V57" s="56"/>
    </row>
    <row r="58" spans="1:22">
      <c r="A58" s="2"/>
      <c r="B58" s="2"/>
      <c r="C58" s="2"/>
      <c r="D58" s="2"/>
      <c r="E58" s="62"/>
      <c r="F58" s="62"/>
      <c r="G58" s="18"/>
      <c r="H58" s="6"/>
      <c r="I58" s="7"/>
      <c r="J58" s="6"/>
      <c r="K58" s="15">
        <f t="shared" si="3"/>
        <v>0</v>
      </c>
      <c r="L58" s="16"/>
      <c r="M58" s="6"/>
      <c r="N58" s="7"/>
      <c r="O58" s="6"/>
      <c r="P58" s="15">
        <f t="shared" si="4"/>
        <v>0</v>
      </c>
      <c r="Q58" s="17"/>
      <c r="R58" s="63"/>
      <c r="S58" s="64"/>
      <c r="T58" s="17"/>
      <c r="U58" s="55">
        <f t="shared" si="5"/>
        <v>0</v>
      </c>
      <c r="V58" s="56"/>
    </row>
    <row r="59" spans="1:22">
      <c r="A59" s="2"/>
      <c r="B59" s="2"/>
      <c r="C59" s="2"/>
      <c r="D59" s="2"/>
      <c r="E59" s="62"/>
      <c r="F59" s="62"/>
      <c r="G59" s="18"/>
      <c r="H59" s="6"/>
      <c r="I59" s="7"/>
      <c r="J59" s="6"/>
      <c r="K59" s="15">
        <f t="shared" si="3"/>
        <v>0</v>
      </c>
      <c r="L59" s="16"/>
      <c r="M59" s="6"/>
      <c r="N59" s="7"/>
      <c r="O59" s="6"/>
      <c r="P59" s="15">
        <f t="shared" si="4"/>
        <v>0</v>
      </c>
      <c r="Q59" s="17"/>
      <c r="R59" s="63"/>
      <c r="S59" s="64"/>
      <c r="T59" s="17"/>
      <c r="U59" s="55">
        <f t="shared" si="5"/>
        <v>0</v>
      </c>
      <c r="V59" s="56"/>
    </row>
    <row r="60" spans="1:22">
      <c r="A60" s="2"/>
      <c r="B60" s="2"/>
      <c r="C60" s="2"/>
      <c r="D60" s="2"/>
      <c r="E60" s="62"/>
      <c r="F60" s="62"/>
      <c r="G60" s="18"/>
      <c r="H60" s="6"/>
      <c r="I60" s="7"/>
      <c r="J60" s="6"/>
      <c r="K60" s="15">
        <f t="shared" si="3"/>
        <v>0</v>
      </c>
      <c r="L60" s="16"/>
      <c r="M60" s="6"/>
      <c r="N60" s="7"/>
      <c r="O60" s="6"/>
      <c r="P60" s="15">
        <f t="shared" si="4"/>
        <v>0</v>
      </c>
      <c r="Q60" s="17"/>
      <c r="R60" s="63"/>
      <c r="S60" s="64"/>
      <c r="T60" s="17"/>
      <c r="U60" s="55">
        <f t="shared" si="5"/>
        <v>0</v>
      </c>
      <c r="V60" s="56"/>
    </row>
    <row r="61" spans="1:22">
      <c r="A61" s="2"/>
      <c r="B61" s="2"/>
      <c r="C61" s="2"/>
      <c r="D61" s="2"/>
      <c r="E61" s="62"/>
      <c r="F61" s="62"/>
      <c r="G61" s="18"/>
      <c r="H61" s="6"/>
      <c r="I61" s="7"/>
      <c r="J61" s="6"/>
      <c r="K61" s="15">
        <f t="shared" si="3"/>
        <v>0</v>
      </c>
      <c r="L61" s="16"/>
      <c r="M61" s="6"/>
      <c r="N61" s="7"/>
      <c r="O61" s="6"/>
      <c r="P61" s="15">
        <f t="shared" si="4"/>
        <v>0</v>
      </c>
      <c r="Q61" s="17"/>
      <c r="R61" s="63"/>
      <c r="S61" s="64"/>
      <c r="T61" s="17"/>
      <c r="U61" s="55">
        <f t="shared" si="5"/>
        <v>0</v>
      </c>
      <c r="V61" s="56"/>
    </row>
    <row r="62" spans="1:22">
      <c r="A62" s="2"/>
      <c r="B62" s="2"/>
      <c r="C62" s="2"/>
      <c r="D62" s="2"/>
      <c r="E62" s="62"/>
      <c r="F62" s="62"/>
      <c r="G62" s="18"/>
      <c r="H62" s="6"/>
      <c r="I62" s="7"/>
      <c r="J62" s="6"/>
      <c r="K62" s="15">
        <f t="shared" si="3"/>
        <v>0</v>
      </c>
      <c r="L62" s="16"/>
      <c r="M62" s="6"/>
      <c r="N62" s="7"/>
      <c r="O62" s="6"/>
      <c r="P62" s="15">
        <f t="shared" si="4"/>
        <v>0</v>
      </c>
      <c r="Q62" s="17"/>
      <c r="R62" s="63"/>
      <c r="S62" s="64"/>
      <c r="T62" s="17"/>
      <c r="U62" s="55">
        <f t="shared" si="5"/>
        <v>0</v>
      </c>
      <c r="V62" s="56"/>
    </row>
    <row r="63" spans="1:22">
      <c r="A63" s="2"/>
      <c r="B63" s="2"/>
      <c r="C63" s="2"/>
      <c r="D63" s="2"/>
      <c r="E63" s="62"/>
      <c r="F63" s="62"/>
      <c r="G63" s="18"/>
      <c r="H63" s="6"/>
      <c r="I63" s="7"/>
      <c r="J63" s="6"/>
      <c r="K63" s="15">
        <f t="shared" si="3"/>
        <v>0</v>
      </c>
      <c r="L63" s="16"/>
      <c r="M63" s="6"/>
      <c r="N63" s="7"/>
      <c r="O63" s="6"/>
      <c r="P63" s="15">
        <f t="shared" si="4"/>
        <v>0</v>
      </c>
      <c r="Q63" s="17"/>
      <c r="R63" s="63"/>
      <c r="S63" s="64"/>
      <c r="T63" s="17"/>
      <c r="U63" s="55">
        <f t="shared" si="5"/>
        <v>0</v>
      </c>
      <c r="V63" s="56"/>
    </row>
    <row r="64" spans="1:22">
      <c r="A64" s="2"/>
      <c r="B64" s="2"/>
      <c r="C64" s="2"/>
      <c r="D64" s="2"/>
      <c r="E64" s="62"/>
      <c r="F64" s="62"/>
      <c r="G64" s="18"/>
      <c r="H64" s="6"/>
      <c r="I64" s="7"/>
      <c r="J64" s="6"/>
      <c r="K64" s="15">
        <f t="shared" si="3"/>
        <v>0</v>
      </c>
      <c r="L64" s="16"/>
      <c r="M64" s="6"/>
      <c r="N64" s="7"/>
      <c r="O64" s="6"/>
      <c r="P64" s="15">
        <f t="shared" si="4"/>
        <v>0</v>
      </c>
      <c r="Q64" s="17"/>
      <c r="R64" s="63"/>
      <c r="S64" s="64"/>
      <c r="T64" s="17"/>
      <c r="U64" s="55">
        <f t="shared" si="5"/>
        <v>0</v>
      </c>
      <c r="V64" s="56"/>
    </row>
    <row r="65" spans="1:22">
      <c r="A65" s="2"/>
      <c r="B65" s="2"/>
      <c r="C65" s="2"/>
      <c r="D65" s="2"/>
      <c r="E65" s="62"/>
      <c r="F65" s="62"/>
      <c r="G65" s="18"/>
      <c r="H65" s="6"/>
      <c r="I65" s="7"/>
      <c r="J65" s="6"/>
      <c r="K65" s="15">
        <f t="shared" si="3"/>
        <v>0</v>
      </c>
      <c r="L65" s="16"/>
      <c r="M65" s="6"/>
      <c r="N65" s="7"/>
      <c r="O65" s="6"/>
      <c r="P65" s="15">
        <f t="shared" si="4"/>
        <v>0</v>
      </c>
      <c r="Q65" s="17"/>
      <c r="R65" s="63"/>
      <c r="S65" s="64"/>
      <c r="T65" s="17"/>
      <c r="U65" s="55">
        <f t="shared" si="5"/>
        <v>0</v>
      </c>
      <c r="V65" s="56"/>
    </row>
    <row r="66" spans="1:22">
      <c r="A66" s="2"/>
      <c r="B66" s="2"/>
      <c r="C66" s="2"/>
      <c r="D66" s="2"/>
      <c r="E66" s="62"/>
      <c r="F66" s="62"/>
      <c r="G66" s="18"/>
      <c r="H66" s="6"/>
      <c r="I66" s="7"/>
      <c r="J66" s="6"/>
      <c r="K66" s="15">
        <f t="shared" si="3"/>
        <v>0</v>
      </c>
      <c r="L66" s="16"/>
      <c r="M66" s="6"/>
      <c r="N66" s="7"/>
      <c r="O66" s="6"/>
      <c r="P66" s="15">
        <f t="shared" si="4"/>
        <v>0</v>
      </c>
      <c r="Q66" s="17"/>
      <c r="R66" s="63"/>
      <c r="S66" s="64"/>
      <c r="T66" s="17"/>
      <c r="U66" s="55">
        <f t="shared" si="5"/>
        <v>0</v>
      </c>
      <c r="V66" s="56"/>
    </row>
    <row r="67" spans="1:22">
      <c r="A67" s="2"/>
      <c r="B67" s="2"/>
      <c r="C67" s="2"/>
      <c r="D67" s="2"/>
      <c r="E67" s="62"/>
      <c r="F67" s="62"/>
      <c r="G67" s="18"/>
      <c r="H67" s="6"/>
      <c r="I67" s="7"/>
      <c r="J67" s="6"/>
      <c r="K67" s="15">
        <f t="shared" si="3"/>
        <v>0</v>
      </c>
      <c r="L67" s="16"/>
      <c r="M67" s="6"/>
      <c r="N67" s="7"/>
      <c r="O67" s="6"/>
      <c r="P67" s="15">
        <f t="shared" si="4"/>
        <v>0</v>
      </c>
      <c r="Q67" s="17"/>
      <c r="R67" s="63"/>
      <c r="S67" s="64"/>
      <c r="T67" s="17"/>
      <c r="U67" s="55">
        <f t="shared" si="5"/>
        <v>0</v>
      </c>
      <c r="V67" s="56"/>
    </row>
    <row r="68" spans="1:22">
      <c r="A68" s="2"/>
      <c r="B68" s="2"/>
      <c r="C68" s="2"/>
      <c r="D68" s="2"/>
      <c r="E68" s="62"/>
      <c r="F68" s="62"/>
      <c r="G68" s="18"/>
      <c r="H68" s="6"/>
      <c r="I68" s="7"/>
      <c r="J68" s="6"/>
      <c r="K68" s="15">
        <f t="shared" si="3"/>
        <v>0</v>
      </c>
      <c r="L68" s="16"/>
      <c r="M68" s="6"/>
      <c r="N68" s="7"/>
      <c r="O68" s="6"/>
      <c r="P68" s="15">
        <f t="shared" si="4"/>
        <v>0</v>
      </c>
      <c r="Q68" s="17"/>
      <c r="R68" s="63"/>
      <c r="S68" s="64"/>
      <c r="T68" s="17"/>
      <c r="U68" s="55">
        <f t="shared" si="5"/>
        <v>0</v>
      </c>
      <c r="V68" s="56"/>
    </row>
    <row r="69" spans="1:22">
      <c r="A69" s="2"/>
      <c r="B69" s="2"/>
      <c r="C69" s="2"/>
      <c r="D69" s="2"/>
      <c r="E69" s="62"/>
      <c r="F69" s="62"/>
      <c r="G69" s="18"/>
      <c r="H69" s="6"/>
      <c r="I69" s="7"/>
      <c r="J69" s="6"/>
      <c r="K69" s="15">
        <f t="shared" si="3"/>
        <v>0</v>
      </c>
      <c r="L69" s="16"/>
      <c r="M69" s="6"/>
      <c r="N69" s="7"/>
      <c r="O69" s="6"/>
      <c r="P69" s="15">
        <f t="shared" si="4"/>
        <v>0</v>
      </c>
      <c r="Q69" s="17"/>
      <c r="R69" s="63"/>
      <c r="S69" s="64"/>
      <c r="T69" s="17"/>
      <c r="U69" s="55">
        <f t="shared" si="5"/>
        <v>0</v>
      </c>
      <c r="V69" s="56"/>
    </row>
    <row r="70" spans="1:22">
      <c r="A70" s="2"/>
      <c r="B70" s="2"/>
      <c r="C70" s="2"/>
      <c r="D70" s="2"/>
      <c r="E70" s="62"/>
      <c r="F70" s="62"/>
      <c r="G70" s="18"/>
      <c r="H70" s="6"/>
      <c r="I70" s="7"/>
      <c r="J70" s="6"/>
      <c r="K70" s="15">
        <f t="shared" si="3"/>
        <v>0</v>
      </c>
      <c r="L70" s="16"/>
      <c r="M70" s="6"/>
      <c r="N70" s="7"/>
      <c r="O70" s="6"/>
      <c r="P70" s="15">
        <f t="shared" si="4"/>
        <v>0</v>
      </c>
      <c r="Q70" s="17"/>
      <c r="R70" s="63"/>
      <c r="S70" s="64"/>
      <c r="T70" s="17"/>
      <c r="U70" s="55">
        <f t="shared" si="5"/>
        <v>0</v>
      </c>
      <c r="V70" s="56"/>
    </row>
    <row r="71" spans="1:22">
      <c r="A71" s="2"/>
      <c r="B71" s="2"/>
      <c r="C71" s="2"/>
      <c r="D71" s="2"/>
      <c r="E71" s="62"/>
      <c r="F71" s="62"/>
      <c r="G71" s="18"/>
      <c r="H71" s="6"/>
      <c r="I71" s="7"/>
      <c r="J71" s="6"/>
      <c r="K71" s="15">
        <f t="shared" si="3"/>
        <v>0</v>
      </c>
      <c r="L71" s="16"/>
      <c r="M71" s="6"/>
      <c r="N71" s="7"/>
      <c r="O71" s="6"/>
      <c r="P71" s="15">
        <f t="shared" si="4"/>
        <v>0</v>
      </c>
      <c r="Q71" s="17"/>
      <c r="R71" s="63"/>
      <c r="S71" s="64"/>
      <c r="T71" s="17"/>
      <c r="U71" s="55">
        <f t="shared" si="5"/>
        <v>0</v>
      </c>
      <c r="V71" s="56"/>
    </row>
    <row r="72" spans="1:22">
      <c r="A72" s="2"/>
      <c r="B72" s="2"/>
      <c r="C72" s="2"/>
      <c r="D72" s="2"/>
      <c r="E72" s="62"/>
      <c r="F72" s="62"/>
      <c r="G72" s="18"/>
      <c r="H72" s="6"/>
      <c r="I72" s="7"/>
      <c r="J72" s="6"/>
      <c r="K72" s="15">
        <f t="shared" si="3"/>
        <v>0</v>
      </c>
      <c r="L72" s="16"/>
      <c r="M72" s="6"/>
      <c r="N72" s="7"/>
      <c r="O72" s="6"/>
      <c r="P72" s="15">
        <f t="shared" si="4"/>
        <v>0</v>
      </c>
      <c r="Q72" s="17"/>
      <c r="R72" s="63"/>
      <c r="S72" s="64"/>
      <c r="T72" s="17"/>
      <c r="U72" s="55">
        <f t="shared" si="5"/>
        <v>0</v>
      </c>
      <c r="V72" s="56"/>
    </row>
    <row r="73" spans="1:22">
      <c r="A73" s="2"/>
      <c r="B73" s="2"/>
      <c r="C73" s="2"/>
      <c r="D73" s="2"/>
      <c r="E73" s="62"/>
      <c r="F73" s="62"/>
      <c r="G73" s="18"/>
      <c r="H73" s="6"/>
      <c r="I73" s="7"/>
      <c r="J73" s="6"/>
      <c r="K73" s="15">
        <f t="shared" si="3"/>
        <v>0</v>
      </c>
      <c r="L73" s="16"/>
      <c r="M73" s="6"/>
      <c r="N73" s="7"/>
      <c r="O73" s="6"/>
      <c r="P73" s="15">
        <f t="shared" si="4"/>
        <v>0</v>
      </c>
      <c r="Q73" s="17"/>
      <c r="R73" s="63"/>
      <c r="S73" s="64"/>
      <c r="T73" s="17"/>
      <c r="U73" s="55">
        <f t="shared" si="5"/>
        <v>0</v>
      </c>
      <c r="V73" s="56"/>
    </row>
    <row r="74" spans="1:22">
      <c r="A74" s="2"/>
      <c r="B74" s="2"/>
      <c r="C74" s="2"/>
      <c r="D74" s="2"/>
      <c r="E74" s="62"/>
      <c r="F74" s="62"/>
      <c r="G74" s="18"/>
      <c r="H74" s="6"/>
      <c r="I74" s="7"/>
      <c r="J74" s="6"/>
      <c r="K74" s="15">
        <f t="shared" si="3"/>
        <v>0</v>
      </c>
      <c r="L74" s="16"/>
      <c r="M74" s="6"/>
      <c r="N74" s="7"/>
      <c r="O74" s="6"/>
      <c r="P74" s="15">
        <f t="shared" si="4"/>
        <v>0</v>
      </c>
      <c r="Q74" s="17"/>
      <c r="R74" s="63"/>
      <c r="S74" s="64"/>
      <c r="T74" s="17"/>
      <c r="U74" s="55">
        <f t="shared" si="5"/>
        <v>0</v>
      </c>
      <c r="V74" s="56"/>
    </row>
    <row r="75" spans="1:22">
      <c r="A75" s="2"/>
      <c r="B75" s="2"/>
      <c r="C75" s="2"/>
      <c r="D75" s="2"/>
      <c r="E75" s="62"/>
      <c r="F75" s="62"/>
      <c r="G75" s="18"/>
      <c r="H75" s="6"/>
      <c r="I75" s="7"/>
      <c r="J75" s="6"/>
      <c r="K75" s="15">
        <f t="shared" si="3"/>
        <v>0</v>
      </c>
      <c r="L75" s="16"/>
      <c r="M75" s="6"/>
      <c r="N75" s="7"/>
      <c r="O75" s="6"/>
      <c r="P75" s="15">
        <f t="shared" si="4"/>
        <v>0</v>
      </c>
      <c r="Q75" s="17"/>
      <c r="R75" s="63"/>
      <c r="S75" s="64"/>
      <c r="T75" s="17"/>
      <c r="U75" s="55">
        <f t="shared" si="5"/>
        <v>0</v>
      </c>
      <c r="V75" s="56"/>
    </row>
    <row r="76" spans="1:22">
      <c r="A76" s="2"/>
      <c r="B76" s="2"/>
      <c r="C76" s="2"/>
      <c r="D76" s="2"/>
      <c r="E76" s="62"/>
      <c r="F76" s="62"/>
      <c r="G76" s="18"/>
      <c r="H76" s="6"/>
      <c r="I76" s="7"/>
      <c r="J76" s="6"/>
      <c r="K76" s="15">
        <f t="shared" si="3"/>
        <v>0</v>
      </c>
      <c r="L76" s="16"/>
      <c r="M76" s="6"/>
      <c r="N76" s="7"/>
      <c r="O76" s="6"/>
      <c r="P76" s="15">
        <f t="shared" si="4"/>
        <v>0</v>
      </c>
      <c r="Q76" s="17"/>
      <c r="R76" s="63"/>
      <c r="S76" s="64"/>
      <c r="T76" s="17"/>
      <c r="U76" s="55">
        <f t="shared" si="5"/>
        <v>0</v>
      </c>
      <c r="V76" s="56"/>
    </row>
    <row r="77" spans="1:22">
      <c r="A77" s="2"/>
      <c r="B77" s="2"/>
      <c r="C77" s="2"/>
      <c r="D77" s="2"/>
      <c r="E77" s="62"/>
      <c r="F77" s="62"/>
      <c r="G77" s="18"/>
      <c r="H77" s="6"/>
      <c r="I77" s="7"/>
      <c r="J77" s="6"/>
      <c r="K77" s="15">
        <f t="shared" si="3"/>
        <v>0</v>
      </c>
      <c r="L77" s="16"/>
      <c r="M77" s="6"/>
      <c r="N77" s="7"/>
      <c r="O77" s="6"/>
      <c r="P77" s="15">
        <f t="shared" si="4"/>
        <v>0</v>
      </c>
      <c r="Q77" s="17"/>
      <c r="R77" s="63"/>
      <c r="S77" s="64"/>
      <c r="T77" s="17"/>
      <c r="U77" s="55">
        <f t="shared" si="5"/>
        <v>0</v>
      </c>
      <c r="V77" s="56"/>
    </row>
    <row r="78" spans="1:22">
      <c r="A78" s="2"/>
      <c r="B78" s="2"/>
      <c r="C78" s="2"/>
      <c r="D78" s="2"/>
      <c r="E78" s="62"/>
      <c r="F78" s="62"/>
      <c r="G78" s="18"/>
      <c r="H78" s="6"/>
      <c r="I78" s="7"/>
      <c r="J78" s="6"/>
      <c r="K78" s="15">
        <f t="shared" si="3"/>
        <v>0</v>
      </c>
      <c r="L78" s="16"/>
      <c r="M78" s="6"/>
      <c r="N78" s="7"/>
      <c r="O78" s="6"/>
      <c r="P78" s="15">
        <f t="shared" si="4"/>
        <v>0</v>
      </c>
      <c r="Q78" s="17"/>
      <c r="R78" s="63"/>
      <c r="S78" s="64"/>
      <c r="T78" s="17"/>
      <c r="U78" s="55">
        <f t="shared" si="5"/>
        <v>0</v>
      </c>
      <c r="V78" s="56"/>
    </row>
    <row r="79" spans="1:22">
      <c r="A79" s="2"/>
      <c r="B79" s="2"/>
      <c r="C79" s="2"/>
      <c r="D79" s="2"/>
      <c r="E79" s="62"/>
      <c r="F79" s="62"/>
      <c r="G79" s="18"/>
      <c r="H79" s="6"/>
      <c r="I79" s="7"/>
      <c r="J79" s="6"/>
      <c r="K79" s="15">
        <f t="shared" si="3"/>
        <v>0</v>
      </c>
      <c r="L79" s="16"/>
      <c r="M79" s="6"/>
      <c r="N79" s="7"/>
      <c r="O79" s="6"/>
      <c r="P79" s="15">
        <f t="shared" si="4"/>
        <v>0</v>
      </c>
      <c r="Q79" s="17"/>
      <c r="R79" s="63"/>
      <c r="S79" s="64"/>
      <c r="T79" s="17"/>
      <c r="U79" s="55">
        <f t="shared" si="5"/>
        <v>0</v>
      </c>
      <c r="V79" s="56"/>
    </row>
    <row r="80" spans="1:22">
      <c r="A80" s="2"/>
      <c r="B80" s="2"/>
      <c r="C80" s="2"/>
      <c r="D80" s="2"/>
      <c r="E80" s="62"/>
      <c r="F80" s="62"/>
      <c r="G80" s="18"/>
      <c r="H80" s="6"/>
      <c r="I80" s="7"/>
      <c r="J80" s="6"/>
      <c r="K80" s="15">
        <f t="shared" si="3"/>
        <v>0</v>
      </c>
      <c r="L80" s="16"/>
      <c r="M80" s="6"/>
      <c r="N80" s="7"/>
      <c r="O80" s="6"/>
      <c r="P80" s="15">
        <f t="shared" si="4"/>
        <v>0</v>
      </c>
      <c r="Q80" s="17"/>
      <c r="R80" s="63"/>
      <c r="S80" s="64"/>
      <c r="T80" s="17"/>
      <c r="U80" s="55">
        <f t="shared" si="5"/>
        <v>0</v>
      </c>
      <c r="V80" s="56"/>
    </row>
    <row r="81" spans="1:22">
      <c r="A81" s="2"/>
      <c r="B81" s="2"/>
      <c r="C81" s="2"/>
      <c r="D81" s="2"/>
      <c r="E81" s="62"/>
      <c r="F81" s="62"/>
      <c r="G81" s="18"/>
      <c r="H81" s="6"/>
      <c r="I81" s="7"/>
      <c r="J81" s="6"/>
      <c r="K81" s="15">
        <f t="shared" si="3"/>
        <v>0</v>
      </c>
      <c r="L81" s="16"/>
      <c r="M81" s="6"/>
      <c r="N81" s="7"/>
      <c r="O81" s="6"/>
      <c r="P81" s="15">
        <f t="shared" si="4"/>
        <v>0</v>
      </c>
      <c r="Q81" s="17"/>
      <c r="R81" s="63"/>
      <c r="S81" s="64"/>
      <c r="T81" s="17"/>
      <c r="U81" s="55">
        <f t="shared" si="5"/>
        <v>0</v>
      </c>
      <c r="V81" s="56"/>
    </row>
    <row r="82" spans="1:22">
      <c r="A82" s="2"/>
      <c r="B82" s="2"/>
      <c r="C82" s="2"/>
      <c r="D82" s="2"/>
      <c r="E82" s="62"/>
      <c r="F82" s="62"/>
      <c r="G82" s="18"/>
      <c r="H82" s="6"/>
      <c r="I82" s="7"/>
      <c r="J82" s="6"/>
      <c r="K82" s="15">
        <f t="shared" si="3"/>
        <v>0</v>
      </c>
      <c r="L82" s="16"/>
      <c r="M82" s="6"/>
      <c r="N82" s="7"/>
      <c r="O82" s="6"/>
      <c r="P82" s="15">
        <f t="shared" si="4"/>
        <v>0</v>
      </c>
      <c r="Q82" s="17"/>
      <c r="R82" s="63"/>
      <c r="S82" s="64"/>
      <c r="T82" s="17"/>
      <c r="U82" s="55">
        <f t="shared" si="5"/>
        <v>0</v>
      </c>
      <c r="V82" s="56"/>
    </row>
    <row r="83" spans="1:22">
      <c r="A83" s="2"/>
      <c r="B83" s="2"/>
      <c r="C83" s="2"/>
      <c r="D83" s="2"/>
      <c r="E83" s="62"/>
      <c r="F83" s="62"/>
      <c r="G83" s="18"/>
      <c r="H83" s="6"/>
      <c r="I83" s="7"/>
      <c r="J83" s="6"/>
      <c r="K83" s="15">
        <f t="shared" si="3"/>
        <v>0</v>
      </c>
      <c r="L83" s="16"/>
      <c r="M83" s="6"/>
      <c r="N83" s="7"/>
      <c r="O83" s="6"/>
      <c r="P83" s="15">
        <f t="shared" si="4"/>
        <v>0</v>
      </c>
      <c r="Q83" s="17"/>
      <c r="R83" s="63"/>
      <c r="S83" s="64"/>
      <c r="T83" s="17"/>
      <c r="U83" s="55">
        <f t="shared" si="5"/>
        <v>0</v>
      </c>
      <c r="V83" s="56"/>
    </row>
    <row r="84" spans="1:22">
      <c r="A84" s="2"/>
      <c r="B84" s="2"/>
      <c r="C84" s="2"/>
      <c r="D84" s="2"/>
      <c r="E84" s="62"/>
      <c r="F84" s="62"/>
      <c r="G84" s="18"/>
      <c r="H84" s="6"/>
      <c r="I84" s="7"/>
      <c r="J84" s="6"/>
      <c r="K84" s="15">
        <f t="shared" si="3"/>
        <v>0</v>
      </c>
      <c r="L84" s="16"/>
      <c r="M84" s="6"/>
      <c r="N84" s="7"/>
      <c r="O84" s="6"/>
      <c r="P84" s="15">
        <f t="shared" si="4"/>
        <v>0</v>
      </c>
      <c r="Q84" s="17"/>
      <c r="R84" s="63"/>
      <c r="S84" s="64"/>
      <c r="T84" s="17"/>
      <c r="U84" s="55">
        <f t="shared" si="5"/>
        <v>0</v>
      </c>
      <c r="V84" s="56"/>
    </row>
    <row r="85" spans="1:22">
      <c r="A85" s="2"/>
      <c r="B85" s="2"/>
      <c r="C85" s="2"/>
      <c r="D85" s="2"/>
      <c r="E85" s="62"/>
      <c r="F85" s="62"/>
      <c r="G85" s="18"/>
      <c r="H85" s="6"/>
      <c r="I85" s="7"/>
      <c r="J85" s="6"/>
      <c r="K85" s="15">
        <f t="shared" si="3"/>
        <v>0</v>
      </c>
      <c r="L85" s="16"/>
      <c r="M85" s="6"/>
      <c r="N85" s="7"/>
      <c r="O85" s="6"/>
      <c r="P85" s="15">
        <f t="shared" si="4"/>
        <v>0</v>
      </c>
      <c r="Q85" s="17"/>
      <c r="R85" s="63"/>
      <c r="S85" s="64"/>
      <c r="T85" s="17"/>
      <c r="U85" s="55">
        <f t="shared" si="5"/>
        <v>0</v>
      </c>
      <c r="V85" s="56"/>
    </row>
    <row r="86" spans="1:22">
      <c r="A86" s="2"/>
      <c r="B86" s="2"/>
      <c r="C86" s="2"/>
      <c r="D86" s="2"/>
      <c r="E86" s="62"/>
      <c r="F86" s="62"/>
      <c r="G86" s="18"/>
      <c r="H86" s="6"/>
      <c r="I86" s="7"/>
      <c r="J86" s="6"/>
      <c r="K86" s="15">
        <f t="shared" si="3"/>
        <v>0</v>
      </c>
      <c r="L86" s="16"/>
      <c r="M86" s="6"/>
      <c r="N86" s="7"/>
      <c r="O86" s="6"/>
      <c r="P86" s="15">
        <f t="shared" si="4"/>
        <v>0</v>
      </c>
      <c r="Q86" s="17"/>
      <c r="R86" s="63"/>
      <c r="S86" s="64"/>
      <c r="T86" s="17"/>
      <c r="U86" s="55">
        <f t="shared" si="5"/>
        <v>0</v>
      </c>
      <c r="V86" s="56"/>
    </row>
    <row r="87" spans="1:22">
      <c r="A87" s="2"/>
      <c r="B87" s="2"/>
      <c r="C87" s="2"/>
      <c r="D87" s="2"/>
      <c r="E87" s="62"/>
      <c r="F87" s="62"/>
      <c r="G87" s="18"/>
      <c r="H87" s="6"/>
      <c r="I87" s="7"/>
      <c r="J87" s="6"/>
      <c r="K87" s="15">
        <f t="shared" si="3"/>
        <v>0</v>
      </c>
      <c r="L87" s="16"/>
      <c r="M87" s="6"/>
      <c r="N87" s="7"/>
      <c r="O87" s="6"/>
      <c r="P87" s="15">
        <f t="shared" si="4"/>
        <v>0</v>
      </c>
      <c r="Q87" s="17"/>
      <c r="R87" s="63"/>
      <c r="S87" s="64"/>
      <c r="T87" s="17"/>
      <c r="U87" s="55">
        <f t="shared" si="5"/>
        <v>0</v>
      </c>
      <c r="V87" s="56"/>
    </row>
    <row r="88" spans="1:22">
      <c r="A88" s="2"/>
      <c r="B88" s="2"/>
      <c r="C88" s="2"/>
      <c r="D88" s="2"/>
      <c r="E88" s="62"/>
      <c r="F88" s="62"/>
      <c r="G88" s="18"/>
      <c r="H88" s="6"/>
      <c r="I88" s="7"/>
      <c r="J88" s="6"/>
      <c r="K88" s="15">
        <f t="shared" si="3"/>
        <v>0</v>
      </c>
      <c r="L88" s="16"/>
      <c r="M88" s="6"/>
      <c r="N88" s="7"/>
      <c r="O88" s="6"/>
      <c r="P88" s="15">
        <f t="shared" si="4"/>
        <v>0</v>
      </c>
      <c r="Q88" s="17"/>
      <c r="R88" s="63"/>
      <c r="S88" s="64"/>
      <c r="T88" s="17"/>
      <c r="U88" s="55">
        <f t="shared" si="5"/>
        <v>0</v>
      </c>
      <c r="V88" s="56"/>
    </row>
    <row r="89" spans="1:22">
      <c r="A89" s="2"/>
      <c r="B89" s="2"/>
      <c r="C89" s="2"/>
      <c r="D89" s="2"/>
      <c r="E89" s="62"/>
      <c r="F89" s="62"/>
      <c r="G89" s="18"/>
      <c r="H89" s="6"/>
      <c r="I89" s="7"/>
      <c r="J89" s="6"/>
      <c r="K89" s="15">
        <f t="shared" si="3"/>
        <v>0</v>
      </c>
      <c r="L89" s="16"/>
      <c r="M89" s="6"/>
      <c r="N89" s="7"/>
      <c r="O89" s="6"/>
      <c r="P89" s="15">
        <f t="shared" si="4"/>
        <v>0</v>
      </c>
      <c r="Q89" s="17"/>
      <c r="R89" s="63"/>
      <c r="S89" s="64"/>
      <c r="T89" s="17"/>
      <c r="U89" s="55">
        <f t="shared" si="5"/>
        <v>0</v>
      </c>
      <c r="V89" s="56"/>
    </row>
    <row r="90" spans="1:22">
      <c r="A90" s="2"/>
      <c r="B90" s="2"/>
      <c r="C90" s="2"/>
      <c r="D90" s="2"/>
      <c r="E90" s="62"/>
      <c r="F90" s="62"/>
      <c r="G90" s="18"/>
      <c r="H90" s="6"/>
      <c r="I90" s="7"/>
      <c r="J90" s="6"/>
      <c r="K90" s="15">
        <f t="shared" si="3"/>
        <v>0</v>
      </c>
      <c r="L90" s="16"/>
      <c r="M90" s="6"/>
      <c r="N90" s="7"/>
      <c r="O90" s="6"/>
      <c r="P90" s="15">
        <f t="shared" si="4"/>
        <v>0</v>
      </c>
      <c r="Q90" s="17"/>
      <c r="R90" s="63"/>
      <c r="S90" s="64"/>
      <c r="T90" s="17"/>
      <c r="U90" s="55">
        <f t="shared" si="5"/>
        <v>0</v>
      </c>
      <c r="V90" s="56"/>
    </row>
  </sheetData>
  <sheetProtection sheet="1" objects="1" scenarios="1"/>
  <mergeCells count="273">
    <mergeCell ref="E90:F90"/>
    <mergeCell ref="R90:S90"/>
    <mergeCell ref="U90:V90"/>
    <mergeCell ref="E88:F88"/>
    <mergeCell ref="R88:S88"/>
    <mergeCell ref="U88:V88"/>
    <mergeCell ref="E89:F89"/>
    <mergeCell ref="R89:S89"/>
    <mergeCell ref="U89:V89"/>
    <mergeCell ref="E86:F86"/>
    <mergeCell ref="R86:S86"/>
    <mergeCell ref="U86:V86"/>
    <mergeCell ref="E87:F87"/>
    <mergeCell ref="R87:S87"/>
    <mergeCell ref="U87:V87"/>
    <mergeCell ref="E84:F84"/>
    <mergeCell ref="R84:S84"/>
    <mergeCell ref="U84:V84"/>
    <mergeCell ref="E85:F85"/>
    <mergeCell ref="R85:S85"/>
    <mergeCell ref="U85:V85"/>
    <mergeCell ref="E82:F82"/>
    <mergeCell ref="R82:S82"/>
    <mergeCell ref="U82:V82"/>
    <mergeCell ref="E83:F83"/>
    <mergeCell ref="R83:S83"/>
    <mergeCell ref="U83:V83"/>
    <mergeCell ref="E80:F80"/>
    <mergeCell ref="R80:S80"/>
    <mergeCell ref="U80:V80"/>
    <mergeCell ref="E81:F81"/>
    <mergeCell ref="R81:S81"/>
    <mergeCell ref="U81:V81"/>
    <mergeCell ref="E78:F78"/>
    <mergeCell ref="R78:S78"/>
    <mergeCell ref="U78:V78"/>
    <mergeCell ref="E79:F79"/>
    <mergeCell ref="R79:S79"/>
    <mergeCell ref="U79:V79"/>
    <mergeCell ref="E76:F76"/>
    <mergeCell ref="R76:S76"/>
    <mergeCell ref="U76:V76"/>
    <mergeCell ref="E77:F77"/>
    <mergeCell ref="R77:S77"/>
    <mergeCell ref="U77:V77"/>
    <mergeCell ref="E74:F74"/>
    <mergeCell ref="R74:S74"/>
    <mergeCell ref="U74:V74"/>
    <mergeCell ref="E75:F75"/>
    <mergeCell ref="R75:S75"/>
    <mergeCell ref="U75:V75"/>
    <mergeCell ref="E72:F72"/>
    <mergeCell ref="R72:S72"/>
    <mergeCell ref="U72:V72"/>
    <mergeCell ref="E73:F73"/>
    <mergeCell ref="R73:S73"/>
    <mergeCell ref="U73:V73"/>
    <mergeCell ref="E70:F70"/>
    <mergeCell ref="R70:S70"/>
    <mergeCell ref="U70:V70"/>
    <mergeCell ref="E71:F71"/>
    <mergeCell ref="R71:S71"/>
    <mergeCell ref="U71:V71"/>
    <mergeCell ref="E68:F68"/>
    <mergeCell ref="R68:S68"/>
    <mergeCell ref="U68:V68"/>
    <mergeCell ref="E69:F69"/>
    <mergeCell ref="R69:S69"/>
    <mergeCell ref="U69:V69"/>
    <mergeCell ref="E66:F66"/>
    <mergeCell ref="R66:S66"/>
    <mergeCell ref="U66:V66"/>
    <mergeCell ref="E67:F67"/>
    <mergeCell ref="R67:S67"/>
    <mergeCell ref="U67:V67"/>
    <mergeCell ref="E64:F64"/>
    <mergeCell ref="R64:S64"/>
    <mergeCell ref="U64:V64"/>
    <mergeCell ref="E65:F65"/>
    <mergeCell ref="R65:S65"/>
    <mergeCell ref="U65:V65"/>
    <mergeCell ref="E62:F62"/>
    <mergeCell ref="R62:S62"/>
    <mergeCell ref="U62:V62"/>
    <mergeCell ref="E63:F63"/>
    <mergeCell ref="R63:S63"/>
    <mergeCell ref="U63:V63"/>
    <mergeCell ref="E60:F60"/>
    <mergeCell ref="R60:S60"/>
    <mergeCell ref="U60:V60"/>
    <mergeCell ref="E61:F61"/>
    <mergeCell ref="R61:S61"/>
    <mergeCell ref="U61:V61"/>
    <mergeCell ref="E58:F58"/>
    <mergeCell ref="R58:S58"/>
    <mergeCell ref="U58:V58"/>
    <mergeCell ref="E59:F59"/>
    <mergeCell ref="R59:S59"/>
    <mergeCell ref="U59:V59"/>
    <mergeCell ref="E56:F56"/>
    <mergeCell ref="R56:S56"/>
    <mergeCell ref="U56:V56"/>
    <mergeCell ref="E57:F57"/>
    <mergeCell ref="R57:S57"/>
    <mergeCell ref="U57:V57"/>
    <mergeCell ref="E54:F54"/>
    <mergeCell ref="R54:S54"/>
    <mergeCell ref="U54:V54"/>
    <mergeCell ref="E55:F55"/>
    <mergeCell ref="R55:S55"/>
    <mergeCell ref="U55:V55"/>
    <mergeCell ref="E52:F52"/>
    <mergeCell ref="R52:S52"/>
    <mergeCell ref="U52:V52"/>
    <mergeCell ref="E53:F53"/>
    <mergeCell ref="R53:S53"/>
    <mergeCell ref="U53:V53"/>
    <mergeCell ref="E50:F50"/>
    <mergeCell ref="R50:S50"/>
    <mergeCell ref="U50:V50"/>
    <mergeCell ref="E51:F51"/>
    <mergeCell ref="R51:S51"/>
    <mergeCell ref="U51:V51"/>
    <mergeCell ref="E48:F48"/>
    <mergeCell ref="R48:S48"/>
    <mergeCell ref="U48:V48"/>
    <mergeCell ref="E49:F49"/>
    <mergeCell ref="R49:S49"/>
    <mergeCell ref="U49:V49"/>
    <mergeCell ref="E44:F44"/>
    <mergeCell ref="R44:S44"/>
    <mergeCell ref="U44:V44"/>
    <mergeCell ref="E47:F47"/>
    <mergeCell ref="R47:S47"/>
    <mergeCell ref="U47:V47"/>
    <mergeCell ref="E42:F42"/>
    <mergeCell ref="R42:S42"/>
    <mergeCell ref="U42:V42"/>
    <mergeCell ref="E43:F43"/>
    <mergeCell ref="R43:S43"/>
    <mergeCell ref="U43:V43"/>
    <mergeCell ref="E46:F46"/>
    <mergeCell ref="E40:F40"/>
    <mergeCell ref="R40:S40"/>
    <mergeCell ref="U40:V40"/>
    <mergeCell ref="E41:F41"/>
    <mergeCell ref="R41:S41"/>
    <mergeCell ref="U41:V41"/>
    <mergeCell ref="E38:F38"/>
    <mergeCell ref="R38:S38"/>
    <mergeCell ref="U38:V38"/>
    <mergeCell ref="E39:F39"/>
    <mergeCell ref="R39:S39"/>
    <mergeCell ref="U39:V39"/>
    <mergeCell ref="E36:F36"/>
    <mergeCell ref="R36:S36"/>
    <mergeCell ref="U36:V36"/>
    <mergeCell ref="E37:F37"/>
    <mergeCell ref="R37:S37"/>
    <mergeCell ref="U37:V37"/>
    <mergeCell ref="E34:F34"/>
    <mergeCell ref="R34:S34"/>
    <mergeCell ref="U34:V34"/>
    <mergeCell ref="E35:F35"/>
    <mergeCell ref="R35:S35"/>
    <mergeCell ref="U35:V35"/>
    <mergeCell ref="E32:F32"/>
    <mergeCell ref="R32:S32"/>
    <mergeCell ref="U32:V32"/>
    <mergeCell ref="E33:F33"/>
    <mergeCell ref="R33:S33"/>
    <mergeCell ref="U33:V33"/>
    <mergeCell ref="E30:F30"/>
    <mergeCell ref="R30:S30"/>
    <mergeCell ref="U30:V30"/>
    <mergeCell ref="E31:F31"/>
    <mergeCell ref="R31:S31"/>
    <mergeCell ref="U31:V31"/>
    <mergeCell ref="E28:F28"/>
    <mergeCell ref="R28:S28"/>
    <mergeCell ref="U28:V28"/>
    <mergeCell ref="E29:F29"/>
    <mergeCell ref="R29:S29"/>
    <mergeCell ref="U29:V29"/>
    <mergeCell ref="E26:F26"/>
    <mergeCell ref="M2:Q2"/>
    <mergeCell ref="R26:S26"/>
    <mergeCell ref="U26:V26"/>
    <mergeCell ref="E27:F27"/>
    <mergeCell ref="R27:S27"/>
    <mergeCell ref="U27:V27"/>
    <mergeCell ref="E24:F24"/>
    <mergeCell ref="R24:S24"/>
    <mergeCell ref="U24:V24"/>
    <mergeCell ref="E25:F25"/>
    <mergeCell ref="R25:S25"/>
    <mergeCell ref="U25:V25"/>
    <mergeCell ref="E22:F22"/>
    <mergeCell ref="R22:S22"/>
    <mergeCell ref="U22:V22"/>
    <mergeCell ref="E23:F23"/>
    <mergeCell ref="R23:S23"/>
    <mergeCell ref="U23:V23"/>
    <mergeCell ref="E20:F20"/>
    <mergeCell ref="R20:S20"/>
    <mergeCell ref="U20:V20"/>
    <mergeCell ref="E21:F21"/>
    <mergeCell ref="R21:S21"/>
    <mergeCell ref="U21:V21"/>
    <mergeCell ref="E18:F18"/>
    <mergeCell ref="R18:S18"/>
    <mergeCell ref="U18:V18"/>
    <mergeCell ref="E19:F19"/>
    <mergeCell ref="R19:S19"/>
    <mergeCell ref="U19:V19"/>
    <mergeCell ref="E16:F16"/>
    <mergeCell ref="R16:S16"/>
    <mergeCell ref="U16:V16"/>
    <mergeCell ref="E17:F17"/>
    <mergeCell ref="R17:S17"/>
    <mergeCell ref="U17:V17"/>
    <mergeCell ref="E14:F14"/>
    <mergeCell ref="R14:S14"/>
    <mergeCell ref="U14:V14"/>
    <mergeCell ref="E15:F15"/>
    <mergeCell ref="R15:S15"/>
    <mergeCell ref="U15:V15"/>
    <mergeCell ref="E12:F12"/>
    <mergeCell ref="R12:S12"/>
    <mergeCell ref="U12:V12"/>
    <mergeCell ref="E13:F13"/>
    <mergeCell ref="R13:S13"/>
    <mergeCell ref="U13:V13"/>
    <mergeCell ref="E10:F10"/>
    <mergeCell ref="R10:S10"/>
    <mergeCell ref="U10:V10"/>
    <mergeCell ref="E11:F11"/>
    <mergeCell ref="R11:S11"/>
    <mergeCell ref="U11:V11"/>
    <mergeCell ref="U8:V8"/>
    <mergeCell ref="E9:F9"/>
    <mergeCell ref="R9:S9"/>
    <mergeCell ref="U9:V9"/>
    <mergeCell ref="E6:F6"/>
    <mergeCell ref="R6:S6"/>
    <mergeCell ref="U6:V6"/>
    <mergeCell ref="E7:F7"/>
    <mergeCell ref="R7:S7"/>
    <mergeCell ref="U7:V7"/>
    <mergeCell ref="A2:D2"/>
    <mergeCell ref="A45:D45"/>
    <mergeCell ref="E45:G45"/>
    <mergeCell ref="H45:L45"/>
    <mergeCell ref="M45:Q45"/>
    <mergeCell ref="R45:T45"/>
    <mergeCell ref="U45:V45"/>
    <mergeCell ref="R46:S46"/>
    <mergeCell ref="U46:V46"/>
    <mergeCell ref="E4:F4"/>
    <mergeCell ref="R4:S4"/>
    <mergeCell ref="U4:V4"/>
    <mergeCell ref="E5:F5"/>
    <mergeCell ref="R5:S5"/>
    <mergeCell ref="U5:V5"/>
    <mergeCell ref="E2:G2"/>
    <mergeCell ref="H2:L2"/>
    <mergeCell ref="R2:T2"/>
    <mergeCell ref="U2:V2"/>
    <mergeCell ref="E3:F3"/>
    <mergeCell ref="R3:S3"/>
    <mergeCell ref="U3:V3"/>
    <mergeCell ref="E8:F8"/>
    <mergeCell ref="R8:S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K40"/>
  <sheetViews>
    <sheetView tabSelected="1" zoomScale="90" zoomScaleNormal="90" workbookViewId="0">
      <selection activeCell="F2" sqref="F2"/>
    </sheetView>
  </sheetViews>
  <sheetFormatPr defaultColWidth="8.85546875" defaultRowHeight="15"/>
  <cols>
    <col min="1" max="1" width="11" customWidth="1"/>
    <col min="2" max="2" width="22" customWidth="1"/>
    <col min="3" max="3" width="19" customWidth="1"/>
    <col min="4" max="4" width="24.42578125" customWidth="1"/>
    <col min="8" max="8" width="27.140625" customWidth="1"/>
    <col min="9" max="9" width="28" customWidth="1"/>
    <col min="10" max="10" width="27" customWidth="1"/>
  </cols>
  <sheetData>
    <row r="2" spans="1:11" ht="18.75" customHeight="1">
      <c r="B2" s="23" t="s">
        <v>143</v>
      </c>
      <c r="H2" s="23" t="s">
        <v>185</v>
      </c>
    </row>
    <row r="4" spans="1:11">
      <c r="A4" s="3" t="s">
        <v>350</v>
      </c>
      <c r="B4" s="3" t="s">
        <v>190</v>
      </c>
      <c r="C4" s="3" t="s">
        <v>191</v>
      </c>
      <c r="D4" s="3" t="s">
        <v>189</v>
      </c>
      <c r="E4" s="3" t="s">
        <v>199</v>
      </c>
      <c r="G4" s="3" t="s">
        <v>350</v>
      </c>
      <c r="H4" s="3" t="s">
        <v>190</v>
      </c>
      <c r="I4" s="3" t="s">
        <v>191</v>
      </c>
      <c r="J4" s="3" t="s">
        <v>189</v>
      </c>
      <c r="K4" s="3" t="s">
        <v>199</v>
      </c>
    </row>
    <row r="5" spans="1:11">
      <c r="A5" s="2">
        <v>1</v>
      </c>
      <c r="B5" s="2" t="str">
        <f>'CLASS CADETTI'!A4</f>
        <v>PODRECCA</v>
      </c>
      <c r="C5" s="2" t="str">
        <f>'CLASS CADETTI'!B4</f>
        <v>FEDERICO</v>
      </c>
      <c r="D5" s="2" t="str">
        <f>'CLASS CADETTI'!D4</f>
        <v>ATL PIACENZA</v>
      </c>
      <c r="E5" s="19">
        <f>'CLASS CADETTI'!G4+'CLASS CADETTI'!J4+'CLASS CADETTI'!O4+'CLASS CADETTI'!T4+'CLASS CADETTI'!Y4+'CLASS CADETTI'!AB4</f>
        <v>2408</v>
      </c>
      <c r="G5" s="2">
        <v>1</v>
      </c>
      <c r="H5" s="2" t="str">
        <f>CLASS_CADETTE!A9</f>
        <v>MICHELOTTI</v>
      </c>
      <c r="I5" s="2" t="str">
        <f>CLASS_CADETTE!B9</f>
        <v>MARGHERITA</v>
      </c>
      <c r="J5" s="2" t="str">
        <f>CLASS_CADETTE!D9</f>
        <v>ATL 5 CERCHI</v>
      </c>
      <c r="K5" s="19">
        <f>CLASS_CADETTE!G9+CLASS_CADETTE!J9+CLASS_CADETTE!O9+CLASS_CADETTE!T9+CLASS_CADETTE!W9</f>
        <v>2723</v>
      </c>
    </row>
    <row r="6" spans="1:11">
      <c r="A6" s="2">
        <v>2</v>
      </c>
      <c r="B6" s="2" t="str">
        <f>'CLASS CADETTI'!A9</f>
        <v>LUCCHINI</v>
      </c>
      <c r="C6" s="2" t="str">
        <f>'CLASS CADETTI'!B9</f>
        <v>STEFANO</v>
      </c>
      <c r="D6" s="2" t="str">
        <f>'CLASS CADETTI'!D9</f>
        <v>ATL 5 CERCHI</v>
      </c>
      <c r="E6" s="19">
        <f>'CLASS CADETTI'!G9+'CLASS CADETTI'!J9+'CLASS CADETTI'!O9+'CLASS CADETTI'!T9+'CLASS CADETTI'!Y9+'CLASS CADETTI'!AB9</f>
        <v>1551</v>
      </c>
      <c r="G6" s="2">
        <v>2</v>
      </c>
      <c r="H6" s="2" t="str">
        <f>CLASS_CADETTE!A6</f>
        <v>BORDIGLIA</v>
      </c>
      <c r="I6" s="2" t="str">
        <f>CLASS_CADETTE!B6</f>
        <v>HIWOT</v>
      </c>
      <c r="J6" s="2" t="str">
        <f>CLASS_CADETTE!D6</f>
        <v>ATL 5 CERCHI</v>
      </c>
      <c r="K6" s="19">
        <f>CLASS_CADETTE!G6+CLASS_CADETTE!J6+CLASS_CADETTE!O6+CLASS_CADETTE!T6+CLASS_CADETTE!W6</f>
        <v>2689</v>
      </c>
    </row>
    <row r="7" spans="1:11">
      <c r="A7" s="2">
        <v>3</v>
      </c>
      <c r="B7" s="2" t="str">
        <f>'CLASS CADETTI'!A6</f>
        <v>CARRIZO</v>
      </c>
      <c r="C7" s="2" t="str">
        <f>'CLASS CADETTI'!B6</f>
        <v>MICHELE FRANCESCO</v>
      </c>
      <c r="D7" s="2" t="str">
        <f>'CLASS CADETTI'!D6</f>
        <v>ATL 5 CERCHI</v>
      </c>
      <c r="E7" s="19">
        <f>'CLASS CADETTI'!G6+'CLASS CADETTI'!J6+'CLASS CADETTI'!O6+'CLASS CADETTI'!T6+'CLASS CADETTI'!Y6+'CLASS CADETTI'!AB6</f>
        <v>1442</v>
      </c>
      <c r="G7" s="2">
        <v>3</v>
      </c>
      <c r="H7" s="2" t="str">
        <f>CLASS_CADETTE!A10</f>
        <v>RAVELLA</v>
      </c>
      <c r="I7" s="2" t="str">
        <f>CLASS_CADETTE!B10</f>
        <v>LIVIA</v>
      </c>
      <c r="J7" s="2" t="str">
        <f>CLASS_CADETTE!D10</f>
        <v>ATL 5 CERCHI</v>
      </c>
      <c r="K7" s="19">
        <f>CLASS_CADETTE!G10+CLASS_CADETTE!J10+CLASS_CADETTE!O10+CLASS_CADETTE!T10+CLASS_CADETTE!W10</f>
        <v>2329</v>
      </c>
    </row>
    <row r="8" spans="1:11">
      <c r="A8" s="2">
        <v>4</v>
      </c>
      <c r="B8" s="2" t="str">
        <f>'CLASS CADETTI'!A8</f>
        <v>DE BORTOLI</v>
      </c>
      <c r="C8" s="2" t="str">
        <f>'CLASS CADETTI'!B8</f>
        <v>ALESSANDRO</v>
      </c>
      <c r="D8" s="2" t="str">
        <f>'CLASS CADETTI'!D8</f>
        <v>ATL 5 CERCHI</v>
      </c>
      <c r="E8" s="19">
        <f>'CLASS CADETTI'!G8+'CLASS CADETTI'!J8+'CLASS CADETTI'!O8+'CLASS CADETTI'!T8+'CLASS CADETTI'!Y8+'CLASS CADETTI'!AB8</f>
        <v>976</v>
      </c>
      <c r="G8" s="2">
        <v>4</v>
      </c>
      <c r="H8" s="2" t="str">
        <f>CLASS_CADETTE!A8</f>
        <v>CALANDRI</v>
      </c>
      <c r="I8" s="2" t="str">
        <f>CLASS_CADETTE!B8</f>
        <v>CAMILLA</v>
      </c>
      <c r="J8" s="2" t="str">
        <f>CLASS_CADETTE!D8</f>
        <v>ATL 5 CERCHI</v>
      </c>
      <c r="K8" s="19">
        <f>CLASS_CADETTE!G8+CLASS_CADETTE!J8+CLASS_CADETTE!O8+CLASS_CADETTE!T8+CLASS_CADETTE!W8</f>
        <v>2269</v>
      </c>
    </row>
    <row r="9" spans="1:11">
      <c r="A9" s="2">
        <v>5</v>
      </c>
      <c r="B9" s="2" t="str">
        <f>'CLASS CADETTI'!A7</f>
        <v>CERRATO</v>
      </c>
      <c r="C9" s="2" t="str">
        <f>'CLASS CADETTI'!B7</f>
        <v>MARIO</v>
      </c>
      <c r="D9" s="2" t="str">
        <f>'CLASS CADETTI'!D7</f>
        <v>ATL 5 CERCHI</v>
      </c>
      <c r="E9" s="19">
        <f>'CLASS CADETTI'!G7+'CLASS CADETTI'!J7+'CLASS CADETTI'!O7+'CLASS CADETTI'!T7+'CLASS CADETTI'!Y7+'CLASS CADETTI'!AB7</f>
        <v>936</v>
      </c>
      <c r="G9" s="2">
        <v>5</v>
      </c>
      <c r="H9" s="2" t="str">
        <f>CLASS_CADETTE!A4</f>
        <v>MAGISTRALI</v>
      </c>
      <c r="I9" s="2" t="str">
        <f>CLASS_CADETTE!B4</f>
        <v>GIULIA</v>
      </c>
      <c r="J9" s="2" t="str">
        <f>CLASS_CADETTE!D4</f>
        <v>ADA BALDINI</v>
      </c>
      <c r="K9" s="19">
        <f>CLASS_CADETTE!G4+CLASS_CADETTE!J4+CLASS_CADETTE!O4+CLASS_CADETTE!T4+CLASS_CADETTE!W4</f>
        <v>1895</v>
      </c>
    </row>
    <row r="10" spans="1:11">
      <c r="A10" s="2">
        <v>6</v>
      </c>
      <c r="B10" s="2" t="str">
        <f>'CLASS CADETTI'!A5</f>
        <v>BARBIERI</v>
      </c>
      <c r="C10" s="2" t="str">
        <f>'CLASS CADETTI'!B5</f>
        <v>MASSIMO</v>
      </c>
      <c r="D10" s="2" t="str">
        <f>'CLASS CADETTI'!D5</f>
        <v>ATL 5 CERCHI</v>
      </c>
      <c r="E10" s="19">
        <f>'CLASS CADETTI'!G5+'CLASS CADETTI'!J5+'CLASS CADETTI'!O5+'CLASS CADETTI'!T5+'CLASS CADETTI'!Y5+'CLASS CADETTI'!AB5</f>
        <v>906</v>
      </c>
      <c r="G10" s="2">
        <v>6</v>
      </c>
      <c r="H10" s="2" t="str">
        <f>CLASS_CADETTE!A7</f>
        <v>BUZZETTI</v>
      </c>
      <c r="I10" s="2" t="str">
        <f>CLASS_CADETTE!B7</f>
        <v>ARIANNA</v>
      </c>
      <c r="J10" s="2" t="str">
        <f>CLASS_CADETTE!D7</f>
        <v>ATL 5 CERCHI</v>
      </c>
      <c r="K10" s="19">
        <f>CLASS_CADETTE!G7+CLASS_CADETTE!J7+CLASS_CADETTE!O7+CLASS_CADETTE!T7+CLASS_CADETTE!W7</f>
        <v>1613</v>
      </c>
    </row>
    <row r="12" spans="1:11" ht="22.5" customHeight="1">
      <c r="B12" s="23" t="s">
        <v>209</v>
      </c>
      <c r="H12" s="23" t="s">
        <v>210</v>
      </c>
    </row>
    <row r="14" spans="1:11">
      <c r="A14" s="3" t="s">
        <v>350</v>
      </c>
      <c r="B14" s="3" t="s">
        <v>190</v>
      </c>
      <c r="C14" s="3" t="s">
        <v>191</v>
      </c>
      <c r="D14" s="3" t="s">
        <v>189</v>
      </c>
      <c r="E14" s="3" t="s">
        <v>199</v>
      </c>
      <c r="G14" s="3" t="s">
        <v>350</v>
      </c>
      <c r="H14" s="3" t="s">
        <v>190</v>
      </c>
      <c r="I14" s="3" t="s">
        <v>191</v>
      </c>
      <c r="J14" s="3" t="s">
        <v>189</v>
      </c>
      <c r="K14" s="3" t="s">
        <v>199</v>
      </c>
    </row>
    <row r="15" spans="1:11">
      <c r="A15" s="2">
        <v>1</v>
      </c>
      <c r="B15" s="2" t="str">
        <f>'CLASS_TETRATHLON A'!A5</f>
        <v>LAZO'</v>
      </c>
      <c r="C15" s="2" t="str">
        <f>'CLASS_TETRATHLON A'!B5</f>
        <v>MATTEO</v>
      </c>
      <c r="D15" s="2" t="str">
        <f>'CLASS_TETRATHLON A'!D5</f>
        <v>ATL PIACENZA</v>
      </c>
      <c r="E15" s="19">
        <f>'CLASS_TETRATHLON A'!G5+'CLASS_TETRATHLON A'!L5+'CLASS_TETRATHLON A'!O5+'CLASS_TETRATHLON A'!R5</f>
        <v>1826</v>
      </c>
      <c r="G15" s="2">
        <v>1</v>
      </c>
      <c r="H15" s="2" t="str">
        <f>'CLASS_TETRATHLON A'!A43</f>
        <v>SOGNI</v>
      </c>
      <c r="I15" s="2" t="str">
        <f>'CLASS_TETRATHLON A'!B43</f>
        <v>FEDERICA</v>
      </c>
      <c r="J15" s="2" t="str">
        <f>'CLASS_TETRATHLON A'!D43</f>
        <v>ATL PIACENZA</v>
      </c>
      <c r="K15" s="19">
        <f>'CLASS_TETRATHLON A'!G43+'CLASS_TETRATHLON A'!L43+'CLASS_TETRATHLON A'!O43+'CLASS_TETRATHLON A'!R43</f>
        <v>2337</v>
      </c>
    </row>
    <row r="16" spans="1:11">
      <c r="A16" s="2">
        <v>2</v>
      </c>
      <c r="B16" s="2" t="str">
        <f>'CLASS_TETRATHLON A'!A6</f>
        <v>MONTANARI</v>
      </c>
      <c r="C16" s="2" t="str">
        <f>'CLASS_TETRATHLON A'!B6</f>
        <v>SAMUELE</v>
      </c>
      <c r="D16" s="2" t="str">
        <f>'CLASS_TETRATHLON A'!D6</f>
        <v>ATL PIACENZA</v>
      </c>
      <c r="E16" s="19">
        <f>'CLASS_TETRATHLON A'!G6+'CLASS_TETRATHLON A'!L6+'CLASS_TETRATHLON A'!O6+'CLASS_TETRATHLON A'!R6</f>
        <v>1001</v>
      </c>
      <c r="G16" s="2">
        <v>2</v>
      </c>
      <c r="H16" s="2" t="str">
        <f>'CLASS_TETRATHLON A'!A45</f>
        <v>BALORDI</v>
      </c>
      <c r="I16" s="2" t="str">
        <f>'CLASS_TETRATHLON A'!B45</f>
        <v>SARA</v>
      </c>
      <c r="J16" s="2" t="str">
        <f>'CLASS_TETRATHLON A'!D45</f>
        <v>ATL 5 CERCHI</v>
      </c>
      <c r="K16" s="19">
        <f>'CLASS_TETRATHLON A'!G45+'CLASS_TETRATHLON A'!L45+'CLASS_TETRATHLON A'!O45+'CLASS_TETRATHLON A'!R45</f>
        <v>2240</v>
      </c>
    </row>
    <row r="17" spans="1:11">
      <c r="A17" s="2">
        <v>3</v>
      </c>
      <c r="B17" s="2" t="str">
        <f>'CLASS_TETRATHLON A'!A4</f>
        <v>GAMBAZZA</v>
      </c>
      <c r="C17" s="2" t="str">
        <f>'CLASS_TETRATHLON A'!B4</f>
        <v>ANDREA</v>
      </c>
      <c r="D17" s="2" t="str">
        <f>'CLASS_TETRATHLON A'!D4</f>
        <v>ATL PIACENZA</v>
      </c>
      <c r="E17" s="19">
        <f>'CLASS_TETRATHLON A'!G4+'CLASS_TETRATHLON A'!L4+'CLASS_TETRATHLON A'!O4+'CLASS_TETRATHLON A'!R4</f>
        <v>958</v>
      </c>
      <c r="G17" s="2">
        <v>3</v>
      </c>
      <c r="H17" s="2" t="str">
        <f>'CLASS_TETRATHLON A'!A42</f>
        <v>FEZZI</v>
      </c>
      <c r="I17" s="2" t="str">
        <f>'CLASS_TETRATHLON A'!B42</f>
        <v>SARA</v>
      </c>
      <c r="J17" s="2" t="str">
        <f>'CLASS_TETRATHLON A'!D42</f>
        <v>ATL PIACENZA</v>
      </c>
      <c r="K17" s="19">
        <f>'CLASS_TETRATHLON A'!G42+'CLASS_TETRATHLON A'!L42+'CLASS_TETRATHLON A'!O42+'CLASS_TETRATHLON A'!R42</f>
        <v>1956</v>
      </c>
    </row>
    <row r="18" spans="1:11">
      <c r="B18" s="41"/>
      <c r="C18" s="41"/>
      <c r="D18" s="41"/>
      <c r="E18" s="42"/>
      <c r="G18" s="2">
        <v>4</v>
      </c>
      <c r="H18" s="2" t="str">
        <f>'CLASS_TETRATHLON A'!A47</f>
        <v>CIGNATTA</v>
      </c>
      <c r="I18" s="2" t="str">
        <f>'CLASS_TETRATHLON A'!B47</f>
        <v>CARMEN</v>
      </c>
      <c r="J18" s="2" t="str">
        <f>'CLASS_TETRATHLON A'!D47</f>
        <v>ADAA BALDINI</v>
      </c>
      <c r="K18" s="19">
        <f>'CLASS_TETRATHLON A'!G47+'CLASS_TETRATHLON A'!L47+'CLASS_TETRATHLON A'!O47+'CLASS_TETRATHLON A'!R47</f>
        <v>1928</v>
      </c>
    </row>
    <row r="19" spans="1:11">
      <c r="B19" s="43"/>
      <c r="C19" s="43"/>
      <c r="D19" s="43"/>
      <c r="E19" s="44"/>
      <c r="G19" s="2">
        <v>5</v>
      </c>
      <c r="H19" s="2" t="str">
        <f>'CLASS_TETRATHLON A'!A39</f>
        <v>BONVINI</v>
      </c>
      <c r="I19" s="2" t="str">
        <f>'CLASS_TETRATHLON A'!B39</f>
        <v>ASIA</v>
      </c>
      <c r="J19" s="2" t="str">
        <f>'CLASS_TETRATHLON A'!D39</f>
        <v>ATL PIACENZA</v>
      </c>
      <c r="K19" s="19">
        <f>'CLASS_TETRATHLON A'!G39+'CLASS_TETRATHLON A'!L39+'CLASS_TETRATHLON A'!O39+'CLASS_TETRATHLON A'!R39</f>
        <v>1867</v>
      </c>
    </row>
    <row r="20" spans="1:11">
      <c r="B20" s="43"/>
      <c r="C20" s="43"/>
      <c r="D20" s="43"/>
      <c r="E20" s="44"/>
      <c r="G20" s="2">
        <v>6</v>
      </c>
      <c r="H20" s="2" t="str">
        <f>'CLASS_TETRATHLON A'!A49</f>
        <v>SFOLCINI</v>
      </c>
      <c r="I20" s="2" t="str">
        <f>'CLASS_TETRATHLON A'!B49</f>
        <v>ANGELA</v>
      </c>
      <c r="J20" s="2" t="str">
        <f>'CLASS_TETRATHLON A'!D49</f>
        <v>ATL 5 CERCHI</v>
      </c>
      <c r="K20" s="19">
        <f>'CLASS_TETRATHLON A'!G49+'CLASS_TETRATHLON A'!L49+'CLASS_TETRATHLON A'!O49+'CLASS_TETRATHLON A'!R49</f>
        <v>1784</v>
      </c>
    </row>
    <row r="21" spans="1:11">
      <c r="B21" s="43"/>
      <c r="C21" s="43"/>
      <c r="D21" s="43"/>
      <c r="E21" s="44"/>
      <c r="G21" s="38">
        <v>7</v>
      </c>
      <c r="H21" s="2" t="str">
        <f>'CLASS_TETRATHLON A'!A48</f>
        <v>MULAZZI</v>
      </c>
      <c r="I21" s="2" t="str">
        <f>'CLASS_TETRATHLON A'!B48</f>
        <v>LETIZIA</v>
      </c>
      <c r="J21" s="2" t="str">
        <f>'CLASS_TETRATHLON A'!D48</f>
        <v>ADAA BALDINI</v>
      </c>
      <c r="K21" s="19">
        <f>'CLASS_TETRATHLON A'!G48+'CLASS_TETRATHLON A'!L48+'CLASS_TETRATHLON A'!O48+'CLASS_TETRATHLON A'!R48</f>
        <v>1751</v>
      </c>
    </row>
    <row r="22" spans="1:11">
      <c r="B22" s="43"/>
      <c r="C22" s="43"/>
      <c r="D22" s="43"/>
      <c r="E22" s="44"/>
      <c r="G22" s="2">
        <v>8</v>
      </c>
      <c r="H22" s="2" t="str">
        <f>'CLASS_TETRATHLON A'!A40</f>
        <v>BOTTI</v>
      </c>
      <c r="I22" s="2" t="str">
        <f>'CLASS_TETRATHLON A'!B40</f>
        <v>ILARIA</v>
      </c>
      <c r="J22" s="2" t="str">
        <f>'CLASS_TETRATHLON A'!D40</f>
        <v>ATL PIACENZA</v>
      </c>
      <c r="K22" s="19">
        <f>'CLASS_TETRATHLON A'!G40+'CLASS_TETRATHLON A'!L40+'CLASS_TETRATHLON A'!O40+'CLASS_TETRATHLON A'!R40</f>
        <v>1696</v>
      </c>
    </row>
    <row r="23" spans="1:11">
      <c r="B23" s="43"/>
      <c r="C23" s="43"/>
      <c r="D23" s="43"/>
      <c r="E23" s="44"/>
      <c r="G23" s="38">
        <v>9</v>
      </c>
      <c r="H23" s="2" t="str">
        <f>'CLASS_TETRATHLON A'!A46</f>
        <v>MICHELOTTI</v>
      </c>
      <c r="I23" s="2" t="str">
        <f>'CLASS_TETRATHLON A'!B46</f>
        <v>MARTA</v>
      </c>
      <c r="J23" s="2" t="str">
        <f>'CLASS_TETRATHLON A'!D46</f>
        <v>ATL 5 CERCHI</v>
      </c>
      <c r="K23" s="19">
        <f>'CLASS_TETRATHLON A'!G46+'CLASS_TETRATHLON A'!L46+'CLASS_TETRATHLON A'!O46+'CLASS_TETRATHLON A'!R46</f>
        <v>1678</v>
      </c>
    </row>
    <row r="24" spans="1:11">
      <c r="B24" s="43"/>
      <c r="C24" s="43"/>
      <c r="D24" s="43"/>
      <c r="E24" s="44"/>
      <c r="G24" s="2">
        <v>10</v>
      </c>
      <c r="H24" s="2" t="str">
        <f>'CLASS_TETRATHLON A'!A44</f>
        <v>VITALI</v>
      </c>
      <c r="I24" s="2" t="str">
        <f>'CLASS_TETRATHLON A'!B44</f>
        <v>ISOTTA MARIA</v>
      </c>
      <c r="J24" s="2" t="str">
        <f>'CLASS_TETRATHLON A'!D44</f>
        <v>ATL PIACENZA</v>
      </c>
      <c r="K24" s="19">
        <f>'CLASS_TETRATHLON A'!G44+'CLASS_TETRATHLON A'!L44+'CLASS_TETRATHLON A'!O44+'CLASS_TETRATHLON A'!R44</f>
        <v>1647</v>
      </c>
    </row>
    <row r="25" spans="1:11">
      <c r="B25" s="43"/>
      <c r="C25" s="43"/>
      <c r="D25" s="43"/>
      <c r="E25" s="44"/>
      <c r="G25" s="38">
        <v>11</v>
      </c>
      <c r="H25" s="2" t="str">
        <f>'CLASS_TETRATHLON A'!A38</f>
        <v>BERTONAZZI</v>
      </c>
      <c r="I25" s="2" t="str">
        <f>'CLASS_TETRATHLON A'!B38</f>
        <v>ANNA</v>
      </c>
      <c r="J25" s="2" t="str">
        <f>'CLASS_TETRATHLON A'!D38</f>
        <v>ATL PIACENZA</v>
      </c>
      <c r="K25" s="19">
        <f>'CLASS_TETRATHLON A'!G38+'CLASS_TETRATHLON A'!L38+'CLASS_TETRATHLON A'!O38+'CLASS_TETRATHLON A'!R38</f>
        <v>1621</v>
      </c>
    </row>
    <row r="26" spans="1:11">
      <c r="B26" s="43"/>
      <c r="C26" s="43"/>
      <c r="D26" s="43"/>
      <c r="E26" s="44"/>
      <c r="G26" s="2">
        <v>12</v>
      </c>
      <c r="H26" s="2" t="str">
        <f>'CLASS_TETRATHLON A'!A41</f>
        <v>CASTALDO</v>
      </c>
      <c r="I26" s="2" t="str">
        <f>'CLASS_TETRATHLON A'!B41</f>
        <v>SARA</v>
      </c>
      <c r="J26" s="2" t="str">
        <f>'CLASS_TETRATHLON A'!D41</f>
        <v>ATL PIACENZA</v>
      </c>
      <c r="K26" s="19">
        <f>'CLASS_TETRATHLON A'!G41+'CLASS_TETRATHLON A'!L41+'CLASS_TETRATHLON A'!O41+'CLASS_TETRATHLON A'!R41</f>
        <v>1566</v>
      </c>
    </row>
    <row r="28" spans="1:11" ht="23.25">
      <c r="B28" s="23" t="s">
        <v>211</v>
      </c>
      <c r="H28" s="23" t="s">
        <v>212</v>
      </c>
    </row>
    <row r="30" spans="1:11">
      <c r="A30" s="3" t="s">
        <v>350</v>
      </c>
      <c r="B30" s="3" t="s">
        <v>190</v>
      </c>
      <c r="C30" s="3" t="s">
        <v>191</v>
      </c>
      <c r="D30" s="3" t="s">
        <v>189</v>
      </c>
      <c r="E30" s="3" t="s">
        <v>199</v>
      </c>
      <c r="G30" s="3" t="s">
        <v>350</v>
      </c>
      <c r="H30" s="3" t="s">
        <v>190</v>
      </c>
      <c r="I30" s="3" t="s">
        <v>191</v>
      </c>
      <c r="J30" s="3" t="s">
        <v>189</v>
      </c>
      <c r="K30" s="3" t="s">
        <v>199</v>
      </c>
    </row>
    <row r="31" spans="1:11">
      <c r="A31" s="2">
        <v>1</v>
      </c>
      <c r="B31" s="2" t="str">
        <f>'CLASS_TETRATHLON B'!A5</f>
        <v>GIANDINI</v>
      </c>
      <c r="C31" s="2" t="str">
        <f>'CLASS_TETRATHLON B'!B5</f>
        <v>FILIPPO</v>
      </c>
      <c r="D31" s="2" t="str">
        <f>'CLASS_TETRATHLON B'!D5</f>
        <v>ATL PIACENZA</v>
      </c>
      <c r="E31" s="19">
        <f>'CLASS_TETRATHLON B'!G5+'CLASS_TETRATHLON B'!L5+'CLASS_TETRATHLON B'!Q5+'CLASS_TETRATHLON B'!T5</f>
        <v>2239</v>
      </c>
      <c r="G31" s="2">
        <v>1</v>
      </c>
      <c r="H31" s="2" t="str">
        <f>'CLASS_TETRATHLON B'!A55</f>
        <v>TOTARO</v>
      </c>
      <c r="I31" s="2" t="str">
        <f>'CLASS_TETRATHLON B'!B55</f>
        <v>FRANCESCA</v>
      </c>
      <c r="J31" s="2" t="str">
        <f>'CLASS_TETRATHLON B'!D55</f>
        <v>ATL PIACENZA</v>
      </c>
      <c r="K31" s="19">
        <f>'CLASS_TETRATHLON B'!G55+'CLASS_TETRATHLON B'!L55+'CLASS_TETRATHLON B'!Q55+'CLASS_TETRATHLON B'!T55</f>
        <v>2435</v>
      </c>
    </row>
    <row r="32" spans="1:11">
      <c r="A32" s="2">
        <v>2</v>
      </c>
      <c r="B32" s="2" t="str">
        <f>'CLASS_TETRATHLON B'!A8</f>
        <v>SVERZELLATI</v>
      </c>
      <c r="C32" s="2" t="str">
        <f>'CLASS_TETRATHLON B'!B8</f>
        <v>SIMONE</v>
      </c>
      <c r="D32" s="2" t="str">
        <f>'CLASS_TETRATHLON B'!D8</f>
        <v>ATL PIACENZA</v>
      </c>
      <c r="E32" s="19">
        <f>'CLASS_TETRATHLON B'!G8+'CLASS_TETRATHLON B'!L8+'CLASS_TETRATHLON B'!Q8+'CLASS_TETRATHLON B'!T8</f>
        <v>1755</v>
      </c>
      <c r="G32" s="2">
        <v>2</v>
      </c>
      <c r="H32" s="2" t="str">
        <f>'CLASS_TETRATHLON B'!A51</f>
        <v>FOGLIA</v>
      </c>
      <c r="I32" s="2" t="str">
        <f>'CLASS_TETRATHLON B'!B51</f>
        <v>CHIARA</v>
      </c>
      <c r="J32" s="2" t="str">
        <f>'CLASS_TETRATHLON B'!D51</f>
        <v>ATL PIACENZA</v>
      </c>
      <c r="K32" s="19">
        <f>'CLASS_TETRATHLON B'!G51+'CLASS_TETRATHLON B'!L51+'CLASS_TETRATHLON B'!Q51+'CLASS_TETRATHLON B'!T51</f>
        <v>2118</v>
      </c>
    </row>
    <row r="33" spans="1:11">
      <c r="A33" s="2">
        <v>3</v>
      </c>
      <c r="B33" s="2" t="str">
        <f>'CLASS_TETRATHLON B'!A7</f>
        <v>SVERZELLATI</v>
      </c>
      <c r="C33" s="2" t="str">
        <f>'CLASS_TETRATHLON B'!B7</f>
        <v>MATTIA</v>
      </c>
      <c r="D33" s="2" t="str">
        <f>'CLASS_TETRATHLON B'!D7</f>
        <v>ATL PIACENZA</v>
      </c>
      <c r="E33" s="19">
        <f>'CLASS_TETRATHLON B'!G7+'CLASS_TETRATHLON B'!L7+'CLASS_TETRATHLON B'!Q7+'CLASS_TETRATHLON B'!T7</f>
        <v>1653</v>
      </c>
      <c r="G33" s="2">
        <v>3</v>
      </c>
      <c r="H33" s="2" t="str">
        <f>'CLASS_TETRATHLON B'!A56</f>
        <v>LOMBARDELLI</v>
      </c>
      <c r="I33" s="2" t="str">
        <f>'CLASS_TETRATHLON B'!B56</f>
        <v>SARA</v>
      </c>
      <c r="J33" s="2" t="str">
        <f>'CLASS_TETRATHLON B'!D56</f>
        <v>ATL 5 CERCHI</v>
      </c>
      <c r="K33" s="19">
        <f>'CLASS_TETRATHLON B'!G56+'CLASS_TETRATHLON B'!L56+'CLASS_TETRATHLON B'!Q56+'CLASS_TETRATHLON B'!T56</f>
        <v>2060</v>
      </c>
    </row>
    <row r="34" spans="1:11">
      <c r="A34" s="2">
        <v>4</v>
      </c>
      <c r="B34" s="2" t="str">
        <f>'CLASS_TETRATHLON B'!A9</f>
        <v>VISIGALLI</v>
      </c>
      <c r="C34" s="2" t="str">
        <f>'CLASS_TETRATHLON B'!B9</f>
        <v>KIRILL</v>
      </c>
      <c r="D34" s="2" t="str">
        <f>'CLASS_TETRATHLON B'!D9</f>
        <v>ATL PIACENZA</v>
      </c>
      <c r="E34" s="19">
        <f>'CLASS_TETRATHLON B'!G9+'CLASS_TETRATHLON B'!L9+'CLASS_TETRATHLON B'!Q9+'CLASS_TETRATHLON B'!T9</f>
        <v>1604</v>
      </c>
      <c r="G34" s="2">
        <v>4</v>
      </c>
      <c r="H34" s="2" t="str">
        <f>'CLASS_TETRATHLON B'!A53</f>
        <v>LAMBERTI</v>
      </c>
      <c r="I34" s="2" t="str">
        <f>'CLASS_TETRATHLON B'!B53</f>
        <v>GIULIA</v>
      </c>
      <c r="J34" s="2" t="str">
        <f>'CLASS_TETRATHLON B'!D53</f>
        <v>ATL PIACENZA</v>
      </c>
      <c r="K34" s="19">
        <f>'CLASS_TETRATHLON B'!G53+'CLASS_TETRATHLON B'!L53+'CLASS_TETRATHLON B'!Q53+'CLASS_TETRATHLON B'!T53</f>
        <v>1978</v>
      </c>
    </row>
    <row r="35" spans="1:11">
      <c r="A35" s="2">
        <v>5</v>
      </c>
      <c r="B35" s="2" t="str">
        <f>'CLASS_TETRATHLON B'!A11</f>
        <v>ZILIANI</v>
      </c>
      <c r="C35" s="2" t="str">
        <f>'CLASS_TETRATHLON B'!B11</f>
        <v>RICCARDO</v>
      </c>
      <c r="D35" s="2" t="str">
        <f>'CLASS_TETRATHLON B'!D11</f>
        <v>ATL 5 CERCHI</v>
      </c>
      <c r="E35" s="19">
        <f>'CLASS_TETRATHLON B'!G11+'CLASS_TETRATHLON B'!L11+'CLASS_TETRATHLON B'!Q11+'CLASS_TETRATHLON B'!T11</f>
        <v>1567</v>
      </c>
      <c r="G35" s="2">
        <v>5</v>
      </c>
      <c r="H35" s="2" t="str">
        <f>'CLASS_TETRATHLON B'!A54</f>
        <v>LANGELLA</v>
      </c>
      <c r="I35" s="2" t="str">
        <f>'CLASS_TETRATHLON B'!B54</f>
        <v>GIORGIA</v>
      </c>
      <c r="J35" s="2" t="str">
        <f>'CLASS_TETRATHLON B'!D54</f>
        <v>ATL PIACENZA</v>
      </c>
      <c r="K35" s="19">
        <f>'CLASS_TETRATHLON B'!G54+'CLASS_TETRATHLON B'!L54+'CLASS_TETRATHLON B'!Q54+'CLASS_TETRATHLON B'!T54</f>
        <v>1924</v>
      </c>
    </row>
    <row r="36" spans="1:11">
      <c r="A36" s="2">
        <v>6</v>
      </c>
      <c r="B36" s="2" t="str">
        <f>'CLASS_TETRATHLON B'!A12</f>
        <v xml:space="preserve">EMILIANI </v>
      </c>
      <c r="C36" s="2" t="str">
        <f>'CLASS_TETRATHLON B'!B12</f>
        <v>MATTIA</v>
      </c>
      <c r="D36" s="2" t="str">
        <f>'CLASS_TETRATHLON B'!D12</f>
        <v>ATL 5 CERCHI</v>
      </c>
      <c r="E36" s="19">
        <f>'CLASS_TETRATHLON B'!G12+'CLASS_TETRATHLON B'!L12+'CLASS_TETRATHLON B'!Q12+'CLASS_TETRATHLON B'!T12</f>
        <v>1290</v>
      </c>
      <c r="G36" s="2">
        <v>6</v>
      </c>
      <c r="H36" s="2" t="str">
        <f>'CLASS_TETRATHLON B'!A47</f>
        <v>CESENA</v>
      </c>
      <c r="I36" s="2" t="str">
        <f>'CLASS_TETRATHLON B'!B47</f>
        <v>CAMILLA</v>
      </c>
      <c r="J36" s="2" t="str">
        <f>'CLASS_TETRATHLON B'!D47</f>
        <v>ATL PIACENZA</v>
      </c>
      <c r="K36" s="19">
        <f>'CLASS_TETRATHLON B'!G47+'CLASS_TETRATHLON B'!L47+'CLASS_TETRATHLON B'!Q47+'CLASS_TETRATHLON B'!T47</f>
        <v>1898</v>
      </c>
    </row>
    <row r="37" spans="1:11">
      <c r="A37" s="2">
        <v>7</v>
      </c>
      <c r="B37" s="2" t="str">
        <f>'CLASS_TETRATHLON B'!A6</f>
        <v>SCILIO</v>
      </c>
      <c r="C37" s="2" t="str">
        <f>'CLASS_TETRATHLON B'!B6</f>
        <v>ANDREA</v>
      </c>
      <c r="D37" s="2" t="str">
        <f>'CLASS_TETRATHLON B'!D6</f>
        <v>ATL PIACENZA</v>
      </c>
      <c r="E37" s="19">
        <f>'CLASS_TETRATHLON B'!G6+'CLASS_TETRATHLON B'!L6+'CLASS_TETRATHLON B'!Q6+'CLASS_TETRATHLON B'!T6</f>
        <v>1114</v>
      </c>
      <c r="G37" s="38">
        <v>7</v>
      </c>
      <c r="H37" s="2" t="str">
        <f>'CLASS_TETRATHLON B'!A52</f>
        <v>FRANCHI</v>
      </c>
      <c r="I37" s="2" t="str">
        <f>'CLASS_TETRATHLON B'!B52</f>
        <v>SARA</v>
      </c>
      <c r="J37" s="2" t="str">
        <f>'CLASS_TETRATHLON B'!D52</f>
        <v>ATL PIACENZA</v>
      </c>
      <c r="K37" s="19">
        <f>'CLASS_TETRATHLON B'!G52+'CLASS_TETRATHLON B'!L52+'CLASS_TETRATHLON B'!Q52+'CLASS_TETRATHLON B'!T52</f>
        <v>1478</v>
      </c>
    </row>
    <row r="38" spans="1:11">
      <c r="A38" s="2">
        <v>8</v>
      </c>
      <c r="B38" s="2" t="str">
        <f>'CLASS_TETRATHLON B'!A10</f>
        <v>FOCHI</v>
      </c>
      <c r="C38" s="2" t="str">
        <f>'CLASS_TETRATHLON B'!B10</f>
        <v>JACOPO</v>
      </c>
      <c r="D38" s="2" t="str">
        <f>'CLASS_TETRATHLON B'!D10</f>
        <v>ATL 5 CERCHI</v>
      </c>
      <c r="E38" s="19">
        <f>'CLASS_TETRATHLON B'!G10+'CLASS_TETRATHLON B'!L10+'CLASS_TETRATHLON B'!Q10+'CLASS_TETRATHLON B'!T10</f>
        <v>968</v>
      </c>
      <c r="G38" s="2">
        <v>8</v>
      </c>
      <c r="H38" s="2" t="str">
        <f>'CLASS_TETRATHLON B'!A49</f>
        <v>FERRARI</v>
      </c>
      <c r="I38" s="2" t="str">
        <f>'CLASS_TETRATHLON B'!B49</f>
        <v>CLARA</v>
      </c>
      <c r="J38" s="2" t="str">
        <f>'CLASS_TETRATHLON B'!D49</f>
        <v>ATL PIACENZA</v>
      </c>
      <c r="K38" s="19">
        <f>'CLASS_TETRATHLON B'!G49+'CLASS_TETRATHLON B'!L49+'CLASS_TETRATHLON B'!Q49+'CLASS_TETRATHLON B'!T49</f>
        <v>1278</v>
      </c>
    </row>
    <row r="39" spans="1:11">
      <c r="A39" s="2">
        <v>9</v>
      </c>
      <c r="B39" s="2" t="str">
        <f>'CLASS_TETRATHLON B'!A4</f>
        <v>GARATTI</v>
      </c>
      <c r="C39" s="2" t="str">
        <f>'CLASS_TETRATHLON B'!B4</f>
        <v>ELIA</v>
      </c>
      <c r="D39" s="2" t="str">
        <f>'CLASS_TETRATHLON B'!D4</f>
        <v>ATL PIACENZA</v>
      </c>
      <c r="E39" s="19">
        <f>'CLASS_TETRATHLON B'!G4+'CLASS_TETRATHLON B'!L4+'CLASS_TETRATHLON B'!Q4+'CLASS_TETRATHLON B'!T4</f>
        <v>846</v>
      </c>
      <c r="G39" s="38">
        <v>9</v>
      </c>
      <c r="H39" s="2" t="str">
        <f>'CLASS_TETRATHLON B'!A50</f>
        <v>FERRI</v>
      </c>
      <c r="I39" s="2" t="str">
        <f>'CLASS_TETRATHLON B'!B50</f>
        <v>CLAUDIA</v>
      </c>
      <c r="J39" s="2" t="str">
        <f>'CLASS_TETRATHLON B'!D50</f>
        <v>ATL PIACENZA</v>
      </c>
      <c r="K39" s="19">
        <f>'CLASS_TETRATHLON B'!G50+'CLASS_TETRATHLON B'!L50+'CLASS_TETRATHLON B'!Q50+'CLASS_TETRATHLON B'!T50</f>
        <v>1198</v>
      </c>
    </row>
    <row r="40" spans="1:11">
      <c r="B40" s="41"/>
      <c r="C40" s="41"/>
      <c r="D40" s="41"/>
      <c r="E40" s="42"/>
      <c r="G40" s="2">
        <v>10</v>
      </c>
      <c r="H40" s="2" t="str">
        <f>'CLASS_TETRATHLON B'!A48</f>
        <v>D'ATRI</v>
      </c>
      <c r="I40" s="2" t="str">
        <f>'CLASS_TETRATHLON B'!B48</f>
        <v>ALESSANDRA</v>
      </c>
      <c r="J40" s="2" t="str">
        <f>'CLASS_TETRATHLON B'!D48</f>
        <v>ATL PIACENZA</v>
      </c>
      <c r="K40" s="19">
        <f>'CLASS_TETRATHLON B'!G48+'CLASS_TETRATHLON B'!L48+'CLASS_TETRATHLON B'!Q48+'CLASS_TETRATHLON B'!T48</f>
        <v>1152</v>
      </c>
    </row>
  </sheetData>
  <sheetProtection sheet="1" objects="1" scenarios="1"/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CLASS CADETTI</vt:lpstr>
      <vt:lpstr>CLASS_CADETTE</vt:lpstr>
      <vt:lpstr>CLASS_TETRATHLON A</vt:lpstr>
      <vt:lpstr>CLASS_TETRATHLON B</vt:lpstr>
      <vt:lpstr>CLASSIFICHE TOTALI</vt:lpstr>
    </vt:vector>
  </TitlesOfParts>
  <Company>Enel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a231721</dc:creator>
  <cp:lastModifiedBy>lorenzo garganese</cp:lastModifiedBy>
  <dcterms:created xsi:type="dcterms:W3CDTF">2015-04-21T07:39:37Z</dcterms:created>
  <dcterms:modified xsi:type="dcterms:W3CDTF">2015-04-27T04:58:18Z</dcterms:modified>
</cp:coreProperties>
</file>